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RAN VIET HOI\Documents\Zalo Received Files\"/>
    </mc:Choice>
  </mc:AlternateContent>
  <xr:revisionPtr revIDLastSave="0" documentId="13_ncr:1_{845D5DD5-CDFA-4462-800F-9F32B3B60B73}" xr6:coauthVersionLast="47" xr6:coauthVersionMax="47" xr10:uidLastSave="{00000000-0000-0000-0000-000000000000}"/>
  <bookViews>
    <workbookView xWindow="-120" yWindow="-120" windowWidth="29040" windowHeight="15840" xr2:uid="{00000000-000D-0000-FFFF-FFFF00000000}"/>
  </bookViews>
  <sheets>
    <sheet name="NHVL 2024" sheetId="1" r:id="rId1"/>
    <sheet name="Tổng hợp" sheetId="2" r:id="rId2"/>
    <sheet name="Nhà tài trợ" sheetId="3" r:id="rId3"/>
    <sheet name="Đăng ký phòng PV" sheetId="4" r:id="rId4"/>
    <sheet name="Gian hàng (gốc)" sheetId="5" r:id="rId5"/>
  </sheets>
  <definedNames>
    <definedName name="_xlnm._FilterDatabase" localSheetId="3" hidden="1">'Đăng ký phòng PV'!$A$4:$D$9</definedName>
    <definedName name="_xlnm._FilterDatabase" localSheetId="4" hidden="1">'Gian hàng (gốc)'!$A$1:$P$68</definedName>
    <definedName name="_xlnm._FilterDatabase" localSheetId="2" hidden="1">'Nhà tài trợ'!$A$2:$C$12</definedName>
    <definedName name="_xlnm._FilterDatabase" localSheetId="0" hidden="1">'NHVL 2024'!$A$3:$Z$3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 l="1"/>
  <c r="A59" i="1"/>
  <c r="A62" i="1"/>
  <c r="A50" i="1"/>
  <c r="A26" i="1"/>
  <c r="A9" i="1"/>
  <c r="A61" i="1"/>
  <c r="A18" i="1"/>
  <c r="A41" i="1"/>
  <c r="A38" i="1"/>
  <c r="A34" i="1"/>
  <c r="A66" i="1"/>
  <c r="A68" i="1"/>
  <c r="A20" i="1"/>
  <c r="A43" i="1"/>
  <c r="A36" i="1"/>
  <c r="A19" i="1"/>
  <c r="A51" i="1"/>
  <c r="A58" i="1"/>
  <c r="A69" i="1"/>
  <c r="A17" i="1"/>
  <c r="A55" i="1"/>
  <c r="A65" i="1"/>
  <c r="A21" i="1"/>
  <c r="A44" i="1"/>
  <c r="A5" i="1"/>
  <c r="A22" i="1"/>
  <c r="A35" i="1"/>
  <c r="A11" i="1"/>
  <c r="A42" i="1"/>
  <c r="A13" i="1"/>
  <c r="A24" i="1"/>
  <c r="A7" i="1"/>
  <c r="A53" i="1"/>
  <c r="A64" i="1"/>
  <c r="A37" i="1"/>
  <c r="A60" i="1"/>
  <c r="A49" i="1"/>
  <c r="A57" i="1"/>
  <c r="A6" i="1"/>
  <c r="A52" i="1"/>
  <c r="A33" i="1"/>
  <c r="A45" i="1"/>
  <c r="A39" i="1"/>
  <c r="A46" i="1"/>
  <c r="A27" i="1"/>
  <c r="A32" i="1"/>
  <c r="A23" i="1"/>
  <c r="A4" i="1"/>
  <c r="A15" i="1"/>
  <c r="A31" i="1"/>
  <c r="A10" i="1"/>
  <c r="A40" i="1"/>
  <c r="A28" i="1"/>
  <c r="A54" i="1"/>
  <c r="A8" i="1"/>
  <c r="A30" i="1"/>
  <c r="A14" i="1"/>
  <c r="A63" i="1"/>
  <c r="A56" i="1"/>
  <c r="A47" i="1"/>
  <c r="A67" i="1"/>
  <c r="A12" i="1"/>
  <c r="A70" i="1"/>
  <c r="A48" i="1"/>
  <c r="A29" i="1"/>
  <c r="A16" i="1"/>
  <c r="A25" i="1"/>
  <c r="Q16" i="1" l="1"/>
  <c r="Q29" i="1"/>
  <c r="Q48" i="1"/>
  <c r="Q70" i="1"/>
  <c r="Q12" i="1"/>
  <c r="Q67" i="1"/>
  <c r="Q47" i="1"/>
  <c r="Q56" i="1"/>
  <c r="Q63" i="1"/>
  <c r="Q14" i="1"/>
  <c r="Q30" i="1"/>
  <c r="Q8" i="1"/>
  <c r="Q54" i="1"/>
  <c r="Q28" i="1"/>
  <c r="Q59" i="1"/>
  <c r="Q40" i="1"/>
  <c r="Q10" i="1"/>
  <c r="Q31" i="1"/>
  <c r="Q15" i="1"/>
  <c r="Q4" i="1"/>
  <c r="Q23" i="1"/>
  <c r="Q32" i="1"/>
  <c r="Q27" i="1"/>
  <c r="Q46" i="1"/>
  <c r="Q39" i="1"/>
  <c r="Q45" i="1"/>
  <c r="Q33" i="1"/>
  <c r="Q52" i="1"/>
  <c r="Q6" i="1"/>
  <c r="Q57" i="1"/>
  <c r="Q49" i="1"/>
  <c r="Q60" i="1"/>
  <c r="Q37" i="1"/>
  <c r="Q64" i="1"/>
  <c r="Q53" i="1"/>
  <c r="Q7" i="1"/>
  <c r="Q24" i="1"/>
  <c r="Q13" i="1"/>
  <c r="Q42" i="1"/>
  <c r="Q11" i="1"/>
  <c r="Q35" i="1"/>
  <c r="Q22" i="1"/>
  <c r="Q5" i="1"/>
  <c r="Q44" i="1"/>
  <c r="Q21" i="1"/>
  <c r="Q65" i="1"/>
  <c r="Q55" i="1"/>
  <c r="Q17" i="1"/>
  <c r="Q69" i="1"/>
  <c r="Q58" i="1"/>
  <c r="Q51" i="1"/>
  <c r="Q19" i="1"/>
  <c r="Q36" i="1"/>
  <c r="Q43" i="1"/>
  <c r="Q20" i="1"/>
  <c r="Q68" i="1"/>
  <c r="Q66" i="1"/>
  <c r="Q34" i="1"/>
  <c r="Q38" i="1"/>
  <c r="Q41" i="1"/>
  <c r="Q18" i="1"/>
  <c r="Q62" i="1"/>
  <c r="Q61" i="1"/>
  <c r="Q9" i="1"/>
  <c r="Q26" i="1"/>
  <c r="Q50" i="1"/>
  <c r="Q25" i="1"/>
  <c r="M69" i="5" l="1"/>
  <c r="C3" i="4" l="1"/>
  <c r="C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000-000001000000}">
      <text>
        <r>
          <rPr>
            <sz val="10"/>
            <color rgb="FF000000"/>
            <rFont val="Arial"/>
            <family val="2"/>
            <scheme val="minor"/>
          </rPr>
          <t>Người trả lời đã cập nhật giá trị này.</t>
        </r>
      </text>
    </comment>
    <comment ref="K68" authorId="0" shapeId="0" xr:uid="{00000000-0006-0000-0000-000002000000}">
      <text>
        <r>
          <rPr>
            <sz val="10"/>
            <color rgb="FF000000"/>
            <rFont val="Arial"/>
            <family val="2"/>
            <scheme val="minor"/>
          </rPr>
          <t>Người trả lời đã cập nhật giá trị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2" authorId="0" shapeId="0" xr:uid="{00000000-0006-0000-0400-000001000000}">
      <text>
        <r>
          <rPr>
            <sz val="10"/>
            <color rgb="FF000000"/>
            <rFont val="Arial"/>
            <family val="2"/>
            <scheme val="minor"/>
          </rPr>
          <t>Người trả lời đã cập nhật giá trị này.</t>
        </r>
      </text>
    </comment>
    <comment ref="K50" authorId="0" shapeId="0" xr:uid="{00000000-0006-0000-0400-000002000000}">
      <text>
        <r>
          <rPr>
            <sz val="10"/>
            <color rgb="FF000000"/>
            <rFont val="Arial"/>
            <family val="2"/>
            <scheme val="minor"/>
          </rPr>
          <t>Người trả lời đã cập nhật giá trị này.</t>
        </r>
      </text>
    </comment>
  </commentList>
</comments>
</file>

<file path=xl/sharedStrings.xml><?xml version="1.0" encoding="utf-8"?>
<sst xmlns="http://schemas.openxmlformats.org/spreadsheetml/2006/main" count="2148" uniqueCount="931">
  <si>
    <t>Tên Doanh nghiệp (Vui lòng viết chữ in hoa)</t>
  </si>
  <si>
    <t>Mã số thuế</t>
  </si>
  <si>
    <t>Chủ sỡ hữu (quốc gia)</t>
  </si>
  <si>
    <t>Lĩnh vực hoạt động/sản xuất kinh doanh</t>
  </si>
  <si>
    <t>Người liên hệ</t>
  </si>
  <si>
    <t>Chức vụ</t>
  </si>
  <si>
    <t>Phòng ban</t>
  </si>
  <si>
    <t>Điện thoại di động</t>
  </si>
  <si>
    <t>Email</t>
  </si>
  <si>
    <t>Vị trí tuyển dụng</t>
  </si>
  <si>
    <t>Số lượng tuyển dụng</t>
  </si>
  <si>
    <t>Đăng ký</t>
  </si>
  <si>
    <t>CÔNG TY CỔ PHẦN FINE MOLD VIỆT NAM</t>
  </si>
  <si>
    <t>Việt Nam</t>
  </si>
  <si>
    <t>Gia công khuôn và tấm kim loại</t>
  </si>
  <si>
    <t>Chuyên viên</t>
  </si>
  <si>
    <t>Nhân sự</t>
  </si>
  <si>
    <t>thuydung2711ytc@gmail.com</t>
  </si>
  <si>
    <t>Tham gia (7 triệu)</t>
  </si>
  <si>
    <t>Đã thanh toán</t>
  </si>
  <si>
    <t>Đã in backdrop</t>
  </si>
  <si>
    <t>CÔNG TY TNHH KHOA HỌC KỸ THUẬT GOERTEK VINA</t>
  </si>
  <si>
    <t>Trung Quốc</t>
  </si>
  <si>
    <t>Chủ yếu hoạt động trong lĩnh vực sản xuất và kinh doanh linh kiện điện tử chính xác và các thiết bị âm thanh thông minh</t>
  </si>
  <si>
    <t>Anh Kiên</t>
  </si>
  <si>
    <t>Trưởng phòng Tuyển dụng</t>
  </si>
  <si>
    <t>Bộ phận Tuyển Dụng</t>
  </si>
  <si>
    <t>Mike.tong@goertek.com</t>
  </si>
  <si>
    <t>Cán Bộ Nguồn 2024</t>
  </si>
  <si>
    <t>Chưa thanh toán</t>
  </si>
  <si>
    <t>Đã gửi đủ</t>
  </si>
  <si>
    <t>CÔNG TY TNHH HYUNDAI KEFICO VIỆT NAM</t>
  </si>
  <si>
    <t>Hàn Quốc</t>
  </si>
  <si>
    <t>Điện tử</t>
  </si>
  <si>
    <t>Trần Thị Trang</t>
  </si>
  <si>
    <t>Trưởng nhóm Tuyển dụng</t>
  </si>
  <si>
    <t>thitrang.tran@hyundai-kefico.com</t>
  </si>
  <si>
    <t>Kỹ sư</t>
  </si>
  <si>
    <t>CÔNG TY TNHH ARCADYAN TECHNOLOGY (VIỆT NAM)</t>
  </si>
  <si>
    <t>Đài Loan</t>
  </si>
  <si>
    <t>Sản xuất thiết bị truyền thông</t>
  </si>
  <si>
    <t>Ms Hương</t>
  </si>
  <si>
    <t>daria_do@arcadyan.com.vn</t>
  </si>
  <si>
    <t>Kỹ thuật
Nhân viên, phiên dịch tiếng Trung
Nhân viên tiếng Anh
Nhân viên IT, lập trình</t>
  </si>
  <si>
    <t>Tài trợ đồng (20 triệu)</t>
  </si>
  <si>
    <t>CÔNG TY TNHH ĐIỆN TỬ BYD VIỆT NAM</t>
  </si>
  <si>
    <t>Sản xuất thiết bị điện tử</t>
  </si>
  <si>
    <t>Nguyễn Anh Thư</t>
  </si>
  <si>
    <t>Chuyên viên tuyển dụng</t>
  </si>
  <si>
    <t>hr.bydvn@gmail.com</t>
  </si>
  <si>
    <t>Nhật Bản</t>
  </si>
  <si>
    <t>Nguyễn Thị Trang</t>
  </si>
  <si>
    <t>Giám sát</t>
  </si>
  <si>
    <t>Hành chính - Nhân sự</t>
  </si>
  <si>
    <t>Nguyen.Thi.Trang@mektec.nokgrp.com</t>
  </si>
  <si>
    <t>CÔNG TY TNHH RORZE ROBOTECH</t>
  </si>
  <si>
    <t>Sản xuất và lắp ráp các thiết bị điều khiển động cơ, robot và các sản phẩm có liên quan đến chế tạo chất bán dẫn / Khoa học đời sống</t>
  </si>
  <si>
    <t>Đỗ Thanh Loan</t>
  </si>
  <si>
    <t>Nhân viên tuyển dụng</t>
  </si>
  <si>
    <t>Hành chính</t>
  </si>
  <si>
    <t>loan1831@robotech.com.vn</t>
  </si>
  <si>
    <t>CÔNG TY TNHH JA SOLAR VIỆT NAM</t>
  </si>
  <si>
    <t>Năng lượng mặt trời</t>
  </si>
  <si>
    <t>Thân Thi Hằng</t>
  </si>
  <si>
    <t>Phó chủ quản Hr</t>
  </si>
  <si>
    <t>vn.shensh@jasolar.com</t>
  </si>
  <si>
    <t>Sinh viên mới ra trường khối kĩ thuật</t>
  </si>
  <si>
    <t>CÔNG TY TNHH SEKONIX VINA</t>
  </si>
  <si>
    <t>Thấu kính và camera ô tô</t>
  </si>
  <si>
    <t>Đinh Thị Thu Hường</t>
  </si>
  <si>
    <t>Nhân viên</t>
  </si>
  <si>
    <t>Huong2@sekonix.com</t>
  </si>
  <si>
    <t>Quản lý sản xuất, quản lý chất lượng, kỹ thuật viên, phiên dịch tiếng Hàn</t>
  </si>
  <si>
    <t>CÔNG TY TNHH BEST PACIFIC VIỆT NAM</t>
  </si>
  <si>
    <t>Chuyên sản xuất và kinh doanh vải dệt kim, đan móc, vải dệt thoi và vải không dệt khác</t>
  </si>
  <si>
    <t>Nguyễn Thị Thúy Vân</t>
  </si>
  <si>
    <t>Nhân Viên Hành Chính Nhân sự</t>
  </si>
  <si>
    <t>Hành Chính Nhân Sự</t>
  </si>
  <si>
    <t>Van_nguyen@bestpacific.com</t>
  </si>
  <si>
    <t>Nhân viên văn phòng sản xuất</t>
  </si>
  <si>
    <t>CÔNG TY TNHH LINGYI VIỆT NAM</t>
  </si>
  <si>
    <t>Linh kiện điện tử</t>
  </si>
  <si>
    <t>Vũ Văn An</t>
  </si>
  <si>
    <t>hr.lyitech@gmail.com</t>
  </si>
  <si>
    <t>CÔNG TY TNHH VINA NEWFLEX</t>
  </si>
  <si>
    <t>Sản xuất và gia công bản mạch điện tử FPCB</t>
  </si>
  <si>
    <t>Nguyễn Thị Vân</t>
  </si>
  <si>
    <t>Nhân viên nhân sự</t>
  </si>
  <si>
    <t>phankhanh2310@gmail.com &amp; vinahrm@newflex.co.kr</t>
  </si>
  <si>
    <t>Nhân viên các phòng ban chức năng (Kỹ thuật, Chất lượng, Hỗ trợ kinh doanh, R&amp;D,...)</t>
  </si>
  <si>
    <t>CÔNG TY TNHH KOGANEI VIỆT NAM</t>
  </si>
  <si>
    <t>Cơ khí chính xác, Lập trình code CNC</t>
  </si>
  <si>
    <t>Quách Thế Cương</t>
  </si>
  <si>
    <t>Phó giám đốc</t>
  </si>
  <si>
    <t>Kỹ thuật</t>
  </si>
  <si>
    <t>koganei.vn@koganeiseiki.co.jp</t>
  </si>
  <si>
    <t>Chưa gửi</t>
  </si>
  <si>
    <t>CÔNG TY TNHH GEMTEK VIỆT NAM</t>
  </si>
  <si>
    <t>Nguyễn Thị Hảo</t>
  </si>
  <si>
    <t>Phòng nhân sự</t>
  </si>
  <si>
    <t>rec_01@vn.gemteks.com</t>
  </si>
  <si>
    <t>Nhân viên tiếng trung và kỹ sư chuyên ngành điện. Điện tử</t>
  </si>
  <si>
    <t>CÔNG TY TNHH ELETRIC MOTORCYCLE YADEA VIỆT NAM</t>
  </si>
  <si>
    <t>Xe máy điện thông minh</t>
  </si>
  <si>
    <t>Vũ Bích Nhật</t>
  </si>
  <si>
    <t>Trưởng phòng nhân sự</t>
  </si>
  <si>
    <t>Quản lý nhân sự</t>
  </si>
  <si>
    <t>Yadea.tuyendung@gmail.com</t>
  </si>
  <si>
    <t>Kỹ sư kỹ thuật, Chuyên viên các Bộ phận</t>
  </si>
  <si>
    <t>Hành chính nhân sự</t>
  </si>
  <si>
    <t>CÔNG TY TNHH TOKYO BYOKANE VIỆT NAM</t>
  </si>
  <si>
    <t>Sản xuất ốc vít cho máy công nghiệp</t>
  </si>
  <si>
    <t>Vũ Thị Việt Lan</t>
  </si>
  <si>
    <t>Trưởng Phòng</t>
  </si>
  <si>
    <t>Hành chính-Nhân sự</t>
  </si>
  <si>
    <t>lan.vu@byokane.com.vn</t>
  </si>
  <si>
    <t>Nhân viên kỹ thuật Sản xuất, Nhân viên Bảo dưỡng, Nhân viên phòng Mạ</t>
  </si>
  <si>
    <t>DOANH NGHIỆP CHẾ XUẤT NITORI VIỆT NAM</t>
  </si>
  <si>
    <t>Đỗ Thị Thúy Dung</t>
  </si>
  <si>
    <t>Nhân Viên Tuyển Dụng</t>
  </si>
  <si>
    <t>Phòng Nhân sự</t>
  </si>
  <si>
    <t>dungs708@nitori-furniture.com</t>
  </si>
  <si>
    <t>1. Nhân viên Đào tạo - 01 
2. Nhân viên Kế toán - 02 
3. Nhân viên Thiết kế nội thất - 01 
4. Nhân viên Quản lý sản xuất - 03
5. Nhân viên Kỹ thuật hóa học - 01</t>
  </si>
  <si>
    <t>CÔNG TY TNHH BẢO HIỂM BÁCH AN KHANG</t>
  </si>
  <si>
    <t>Tài Chính - Bảo Hiểm</t>
  </si>
  <si>
    <t>Trần Khánh Linh</t>
  </si>
  <si>
    <t>Giám Đốc</t>
  </si>
  <si>
    <t>Ban Kinh Doanh</t>
  </si>
  <si>
    <t>linh.tran.2451994@gmail.com</t>
  </si>
  <si>
    <t>Nhân viên Kinh Doanh</t>
  </si>
  <si>
    <t>CÔNG TY AMKOR TECHNOLOGY VIỆT NAM</t>
  </si>
  <si>
    <t>Hoa Kỳ</t>
  </si>
  <si>
    <t>Đóng gói và thử nghiệm chất bán dẫn</t>
  </si>
  <si>
    <t>Hà Quang Vũ</t>
  </si>
  <si>
    <t>Phó phòng</t>
  </si>
  <si>
    <t>Nhân sự - HRGA</t>
  </si>
  <si>
    <t>Vu.haquang@amkor.com</t>
  </si>
  <si>
    <t>Safety Engineer, Electrical Engineer, Lay out Engineer, R&amp;D design Engineer, Equipment Engineer, Quality Engineer, Procument, Accounting....</t>
  </si>
  <si>
    <t>CÔNG TY TNHH HAL VIỆT NAM</t>
  </si>
  <si>
    <t>Sản xuất</t>
  </si>
  <si>
    <t>Ngô Quỳnh Châu</t>
  </si>
  <si>
    <t>Tổ trưởng Nhân sự</t>
  </si>
  <si>
    <t>quynhchau@hal.com.vn</t>
  </si>
  <si>
    <t>1. Kỹ sự, Thợ kỹ thuật Quản lý thiết bị
2. Kỹ sư MDA TECH (Sửa chữa khuôn)
3. Kỹ sư Cad/Cam
4. Kỹ sư Kỹ thuật sản xuất (Kỹ thuật Đúc)
5. Kỹ sư, Thợ kỹ thuật Kiểm tra (QC)
6. Kỹ sư Chế tạo khuôn</t>
  </si>
  <si>
    <t>CÔNG TY CỔ PHẦN ĐẦU TƯ DỊCH VỤ BẤT ĐỘNG SẢN ĐẤT VIỆT</t>
  </si>
  <si>
    <t>Bất động Sản</t>
  </si>
  <si>
    <t>Phòng Nhân Sự</t>
  </si>
  <si>
    <t>tungns.vietland@gmail.com</t>
  </si>
  <si>
    <t>Chuyên viên kinh doanh</t>
  </si>
  <si>
    <t>CÔNG TY TNHH CE LINK VIỆT NAM</t>
  </si>
  <si>
    <t>Sản xuất, gia công linh kiện điện tử</t>
  </si>
  <si>
    <t>Nguyễn Thị Thủy</t>
  </si>
  <si>
    <t>Cán bộ nguồn</t>
  </si>
  <si>
    <t>CÔNG TY CỔ PHẦN NHỰA THIẾU NIÊN TIỀN PHONG</t>
  </si>
  <si>
    <t>Sản xuất và kinh doanh ống và phụ tùng nhựa cấp thoát nước</t>
  </si>
  <si>
    <t>Phạm Thị Thùy Dương</t>
  </si>
  <si>
    <t>Ban Nhân sự và Chiến lược</t>
  </si>
  <si>
    <t>tuyendung@nhuatienphong.vn</t>
  </si>
  <si>
    <t>Kỹ sư cơ khí, Kỹ sư hóa, IT phần mềm</t>
  </si>
  <si>
    <t>CÔNG TY TNHH NISSEI ELECTRIC HÀ NỘI</t>
  </si>
  <si>
    <t>Sản xuất linh kiện điện tử</t>
  </si>
  <si>
    <t>Đỗ Thị Thanh Hương</t>
  </si>
  <si>
    <t>Tổng vụ</t>
  </si>
  <si>
    <t>NEH_recruitment@nissei-el.co.jp</t>
  </si>
  <si>
    <t>Nhân viên khối Kỹ thuật, Nhân viên khối Kinh tế</t>
  </si>
  <si>
    <t>Công nghệ thông tin</t>
  </si>
  <si>
    <t>Trương Yến Nhi</t>
  </si>
  <si>
    <t>Back Office</t>
  </si>
  <si>
    <t>nhi.truong@kiaisoft.com</t>
  </si>
  <si>
    <t>PHP
ReactJS
Java
NodeJS
Ruby
Flutter
Tester
Comtor</t>
  </si>
  <si>
    <t>Tài trợ bạc (30 triệu)</t>
  </si>
  <si>
    <t>CÔNG TY TNHH CÔNG NGHIỆP CHÍNH XÁC VIỆT NAM 1</t>
  </si>
  <si>
    <t>Bùi Thị Hồng Nhung</t>
  </si>
  <si>
    <t>3489.nhung@vpic1.com.vn</t>
  </si>
  <si>
    <t>CÔNG TY SECOTE VIỆT NAM</t>
  </si>
  <si>
    <t>TỰ ĐỘNG HÓA</t>
  </si>
  <si>
    <t>HOA</t>
  </si>
  <si>
    <t>NHÂN VIÊN</t>
  </si>
  <si>
    <t>ko nhớ</t>
  </si>
  <si>
    <t>Sunny_fu@secote.com</t>
  </si>
  <si>
    <t>kỹ sư thiết kế cơ khí, kỹ sư tự động hóa,kỹ thuật viên</t>
  </si>
  <si>
    <t>CÔNG TY TNHH NIKKISO VIỆT NAM</t>
  </si>
  <si>
    <t>Sản xuất các sản phẩm vật liệu tổng hợp Composite dùng cho máy bay thương mại.</t>
  </si>
  <si>
    <t>Phạm Thị Hương</t>
  </si>
  <si>
    <t>pthuong@nvi.com.vn</t>
  </si>
  <si>
    <t>Nhân viên - Công nhân</t>
  </si>
  <si>
    <t>CÔNG TY TNHH CÔNG NGHIỆP BROTHER VIỆT NAM</t>
  </si>
  <si>
    <t>Supervisor</t>
  </si>
  <si>
    <t>Nhân viên kỹ thuật, phiên dịch tiếng anh, phiên dịch tiếng Nhật, kỹ thuật viên</t>
  </si>
  <si>
    <t>Tuyển sinh du học, xuất khẩu lao động các nước Nhật, Hàn, Úc, Đức, ...</t>
  </si>
  <si>
    <t>Nguyễn Quang Vinh, Nguyễn Thị Tám</t>
  </si>
  <si>
    <t>Ông Nguyễn Quang Vinh (Trưởng phòng Nhân sự tổng hợp), Bà Nguyễn Thị Tám (Trưởng phòng Nghiệp vụ IV)</t>
  </si>
  <si>
    <t>Phòng Nhân sự Tổng hợp và Phòng Nghiệp vụ IV</t>
  </si>
  <si>
    <t>Ông Vinh: 0988778489, Bà Tám: 0982858580</t>
  </si>
  <si>
    <t>vinhnq@letco.vn</t>
  </si>
  <si>
    <t>Du học sinh, kỹ sư</t>
  </si>
  <si>
    <t>CÔNG TY TNHH FUSHAN TECHNOLOGY VIỆT NAM</t>
  </si>
  <si>
    <t>Fushan chuyên cung cấp dịch vụ sản xuất thiết bị điện tử thông minh như smart phones, smart speaker...</t>
  </si>
  <si>
    <t>Nguyễn Thị Lân</t>
  </si>
  <si>
    <t>Quản lý tuyển dụng</t>
  </si>
  <si>
    <t>lan.nguyen-thi@fih-foxconn.com</t>
  </si>
  <si>
    <t>01. Kỹ sư khối kỹ thuật
02. Kỹ sư khối chất lượng
03. Chuyên viên quản lý dự án
04. Chuyên viên nhân sự
05. Chuyên viên mua hàng
06. Kỹ thuật viên khối phân tích, sửa chữa bản mạch
07. Kỹ thuật viên khối bảo trì bảo dưỡng máy móc, thiết bị
08. Kỹ thuật viên khối quản lý chất lượng
09. Kỹ thuật viên khối quản lý sản xuất</t>
  </si>
  <si>
    <t>Sản xuất linh kiện ô tô</t>
  </si>
  <si>
    <t>Đặng Thị Thu Thủy</t>
  </si>
  <si>
    <t>Nhán Viên</t>
  </si>
  <si>
    <t>Tuyển dụng</t>
  </si>
  <si>
    <t>Dang.thi.thu.thuy.a3a@ap.denso.com</t>
  </si>
  <si>
    <t>Tài trợ vàng (50 triệu)</t>
  </si>
  <si>
    <t>TỔNG CÔNG TY DU LỊCH SEN Á ĐÔNG</t>
  </si>
  <si>
    <t>Du lịch</t>
  </si>
  <si>
    <t>Bùi Đăng Lĩnh</t>
  </si>
  <si>
    <t>Giám đốc</t>
  </si>
  <si>
    <t>Trung tâm Quản trị nhân sự</t>
  </si>
  <si>
    <t>hr1@indochina-junk.com</t>
  </si>
  <si>
    <t>Quản lý tàu, phó quản lý tàu, trưởng nhà hàng, trưởng bar, nhân viên phục vụ.</t>
  </si>
  <si>
    <t>CÔNG TY TNHH WISTRON INFOCOMM (VIỆT NAM)</t>
  </si>
  <si>
    <t>Máy tính xách tay, màn hình, webcam</t>
  </si>
  <si>
    <t>Nguyễn Thị Kiều Chinh</t>
  </si>
  <si>
    <t>Kieuchinh9996@gmail.com</t>
  </si>
  <si>
    <t>Nhân viên tiếng Trung, kỹ sư cơ khí, kỹ sư cơ điện, kỹ sư tự động hoá, nhân viên kỹ thuật, kỹ sư công nghệ thông tin, kỹ sư điện tử,…</t>
  </si>
  <si>
    <t>CÔNG TY TNHH LG INNOTEK VIỆT NAM HẢI PHÒNG</t>
  </si>
  <si>
    <t>Sản xuất Camera Mô-đun</t>
  </si>
  <si>
    <t>Trần Đức Trung</t>
  </si>
  <si>
    <t>Phòng Phát triển Nhân sự</t>
  </si>
  <si>
    <t>ductrung.tran@lginnotek.com</t>
  </si>
  <si>
    <t xml:space="preserve">_Kỹ sư Kĩ thuật sản xuất:
Kỹ sư Quản lý chất lượng: 
Kỹ sư Quản lý sản xuất: 
Kỹ sư Phát triển sản phẩm mới 
</t>
  </si>
  <si>
    <t>CÔNG TY TNHH PEGATRON VIỆT NAM</t>
  </si>
  <si>
    <t>Nguyễn Lâm Tùng</t>
  </si>
  <si>
    <t>Tuyển Dụng</t>
  </si>
  <si>
    <t>jackson_nguyen@pegatroncorp.com</t>
  </si>
  <si>
    <t>Nhân viên/ Kỹ sư thiết bị, Sản xuất, Chất lượng, Dự án, Kỹ thuật</t>
  </si>
  <si>
    <t>CÔNG TY CỔ PHẦN CLAY VIỆT NAM</t>
  </si>
  <si>
    <t>Đào tạo tiếng Nhật, đào tạo nguồn nhân lực tiềm năng, giới thiệu việc làm</t>
  </si>
  <si>
    <t>Phùng Ngọc Anh</t>
  </si>
  <si>
    <t>ngocanhphung@clay.com.vn</t>
  </si>
  <si>
    <t>Kỹ sư Nhật Bản</t>
  </si>
  <si>
    <t>Nguyễn Việt Đức</t>
  </si>
  <si>
    <t>Quản lý</t>
  </si>
  <si>
    <t>vietduc.cpc1hn@gmail.com</t>
  </si>
  <si>
    <t>Nhân viên kinh doanh , kế toán , thủ kho nguyên phụ liệu,thủ kho thành phẩm , nhân viên pha chế, nhân viên kỹ thuật , nhân viên đóng gói, chạy máy, kế toán kho….</t>
  </si>
  <si>
    <t>CÔNG TY TNHH CANON VIỆT NAM</t>
  </si>
  <si>
    <t>Sản xuất máy in phun, máy quét ảnh, máy in lazer</t>
  </si>
  <si>
    <t>Ms. Nguyễn</t>
  </si>
  <si>
    <t>cvn-tlrec@canon-vn.com.vn</t>
  </si>
  <si>
    <t>Nhiều vị trí</t>
  </si>
  <si>
    <t>VIỆN CÔNG NGHỆ THÔNG TIN T3H</t>
  </si>
  <si>
    <t>Tuấn Anh</t>
  </si>
  <si>
    <t>Trưởng phòng Marketing</t>
  </si>
  <si>
    <t>Marketing</t>
  </si>
  <si>
    <t>tuananh.nd@t3h.edu.vn</t>
  </si>
  <si>
    <t>Lập trình viên</t>
  </si>
  <si>
    <t>CÔNG TY TNHH MAY MẶC HOA LỢI ĐẠT (VIỆT NAM)</t>
  </si>
  <si>
    <t>MAY MẶC</t>
  </si>
  <si>
    <t>Nguyễn Thị Thanh Luyến</t>
  </si>
  <si>
    <t>Chủ quản tuyển dụng</t>
  </si>
  <si>
    <t>thanhluyenhrhld@gmail.com</t>
  </si>
  <si>
    <t>Nhân viên Kĩ thuật, Nhân viên IE, Nhân viên Chất lượng</t>
  </si>
  <si>
    <t>CÔNG TY TNHH LINH KIỆN ĐIỆN TỬ SEI VIỆT NAM</t>
  </si>
  <si>
    <t>Điện Tử</t>
  </si>
  <si>
    <t>Đặng Thùy Linh-HR</t>
  </si>
  <si>
    <t>linhdt2@seev.sei.co.jp</t>
  </si>
  <si>
    <t>Kỹ sư điện tử</t>
  </si>
  <si>
    <t>CÔNG TY TNHH GENTHERM VIỆT NAM</t>
  </si>
  <si>
    <t>Các nước Châu Âu</t>
  </si>
  <si>
    <t>Sản xuất các sản phẩm nhiệt cho ngành công nghiệp ô tô và các ngành công nghiệp khác</t>
  </si>
  <si>
    <t>Trần Thị Mơ</t>
  </si>
  <si>
    <t>Chuyên viên Nhân sự</t>
  </si>
  <si>
    <t>mo.tran@gentherm.com</t>
  </si>
  <si>
    <t>Kỹ sư chất lượng nhà cung cấp; Kỹ sư qui trình; Kỹ thuật viên Dụng cụ &amp; bảo trì sản xuất; Kỹ thuật viên chất lượng trê chuyền</t>
  </si>
  <si>
    <t>CÔNG TY TNHH CÔNG NGHỆ LENS VIỆT NAM</t>
  </si>
  <si>
    <t>Sản xuất, chế tạo, gia công các sản phẩm điện tử thông minh, mặt kính cảm ứng điện thoại di động, đồng hồ thông minh, màn hình điều khiển oto, module quang học.</t>
  </si>
  <si>
    <t>Nghiêm Tiến Văn</t>
  </si>
  <si>
    <t>Phó Chủ Quản Tuyển Dụng</t>
  </si>
  <si>
    <t>Nhân Sự</t>
  </si>
  <si>
    <t>tuyendunglens@hnlens.com</t>
  </si>
  <si>
    <t>Kỹ Sư Kỹ Thuật Điện Tử</t>
  </si>
  <si>
    <t>CÔNG TY TNHH CÔNG NGHỆ LIÊN HỢP DONGCHUANG VIỆT NAM</t>
  </si>
  <si>
    <t>Sản xuất chế tạo thiết bị tự động hóa</t>
  </si>
  <si>
    <t>Trần Thị Vinh</t>
  </si>
  <si>
    <t>tranvinh270796@gmail.com</t>
  </si>
  <si>
    <t>CÔNG TY TNHH TORAY INDUSTRIES (H.K.) VIỆT NAM</t>
  </si>
  <si>
    <t>May mặc</t>
  </si>
  <si>
    <t>Lê Thoa</t>
  </si>
  <si>
    <t>Staff</t>
  </si>
  <si>
    <t>GA &amp; HR</t>
  </si>
  <si>
    <t>thoa.lethi.r7@mail.toray</t>
  </si>
  <si>
    <t>CÔNG TY TNHH NEW WING INTERCONNECT TECHNOLOGY</t>
  </si>
  <si>
    <t>Nguyễn Văn Việt</t>
  </si>
  <si>
    <t>Trưởng phòng tuyển dụng - Đào tạo</t>
  </si>
  <si>
    <t>Tuyển dụng-Đào tạo</t>
  </si>
  <si>
    <t>hr-vn-proj13@fit-foxconn.com</t>
  </si>
  <si>
    <t>CÔNG TY HONDA VIỆT NAM</t>
  </si>
  <si>
    <t>Sản xuất kinh doanh ô tô, xe máy</t>
  </si>
  <si>
    <t>Lê Thị Ngọc Mai</t>
  </si>
  <si>
    <t>Chuyên viên Phát triển thương hiệu nhà tuyển dụng</t>
  </si>
  <si>
    <t>adm_ltn_mai@honda.com.vn</t>
  </si>
  <si>
    <t>Nhân viên đào tạo xe máy</t>
  </si>
  <si>
    <t>CÔNG TY TNHH NGUỒN NHÂN LỰC SUCCESS</t>
  </si>
  <si>
    <t>Nguyễn Thị Mai</t>
  </si>
  <si>
    <t>Trưởng phòng kinh doanh</t>
  </si>
  <si>
    <t>Kinh Doanh</t>
  </si>
  <si>
    <t>mai.nt0990@gmail.com</t>
  </si>
  <si>
    <t>Nhân sự cấp cao, nhân viên văn phòng, kỹ sư, phiên dịch viên, lao động phổ thông...</t>
  </si>
  <si>
    <t>Hồng Kông</t>
  </si>
  <si>
    <t>Sản xuất và kinh doanh dệt vải, hoàn thiện các sản phẩm dệt, sản xuất tơ, sợi các loại</t>
  </si>
  <si>
    <t>Ms.Thanh</t>
  </si>
  <si>
    <t>Phòng Hành chính nhân sự</t>
  </si>
  <si>
    <t>Nguyen-thi-hoai-thanh@pacific-crystal-textiles.vn</t>
  </si>
  <si>
    <t>Quản trị viên tập sự- Cán bộ nguồn</t>
  </si>
  <si>
    <t>CÔNG TY TNHH SẢN XUẤT PHỤ TÙNG YAMAHA MOTOR VIỆT NAM</t>
  </si>
  <si>
    <t>Sản xuất phụ tùng xe máy</t>
  </si>
  <si>
    <t>Nguyễn Tiến Nam</t>
  </si>
  <si>
    <t>Trưởng nhóm</t>
  </si>
  <si>
    <t>Nhân sự Tổng hợp</t>
  </si>
  <si>
    <t>Nguyen.tien.nam@yamaha-motor.com.vn</t>
  </si>
  <si>
    <t>Thực tập sinh</t>
  </si>
  <si>
    <t>CÔNG TY TNHH KHOA HỌC KỸ THUẬT NĂNG LƯỢNG MẶT TRỜI BOVIET</t>
  </si>
  <si>
    <t>sinh.nguyen@bovietsolar.com</t>
  </si>
  <si>
    <t>Ms. HÀ</t>
  </si>
  <si>
    <t>thu.ha@samsung.com</t>
  </si>
  <si>
    <t>Nhân viên (Sinh viên tốt nghiệp đại học)</t>
  </si>
  <si>
    <t>CÔNG TY TNHH LUXSHARE-ICT</t>
  </si>
  <si>
    <t>SẢN XUẤT LINH KIỆN ĐIỆN TỬ</t>
  </si>
  <si>
    <t>NGUYỄN THỊ HUYỀN TRANG</t>
  </si>
  <si>
    <t>CHUYÊN VIÊN HỢP TÁC TRƯỜNG HỌC</t>
  </si>
  <si>
    <t>BỘ PHẬN NHÂN SỰ</t>
  </si>
  <si>
    <t>doancuc9201@gmail.com</t>
  </si>
  <si>
    <t>NHÂN VIÊN KỸ THUẬT BIẾT TIẾNG TRUNG</t>
  </si>
  <si>
    <t>CÔNG TY TNHH THƯƠNG MẠI SYNCE</t>
  </si>
  <si>
    <t>Dao cắt, phụ kiện máy CNC, Vật tư cơ khí</t>
  </si>
  <si>
    <t>Nguyễn Xuân Tuyển</t>
  </si>
  <si>
    <t>CEO</t>
  </si>
  <si>
    <t>xuantuyen@synce.com.vn</t>
  </si>
  <si>
    <t>Kinh doanh và trợ lý kinh doanh</t>
  </si>
  <si>
    <t>TẬP ĐOÀN KHKT HỒNG HẢI</t>
  </si>
  <si>
    <t>Phạm Văn Sơn</t>
  </si>
  <si>
    <t>Trưởng phòng tuyển dụng</t>
  </si>
  <si>
    <t>Dang-dinh.luong@foxconn.com</t>
  </si>
  <si>
    <t>Các chuyên nghành kỹ thuật</t>
  </si>
  <si>
    <t>CÔNG TY TNHH YI DA VIỆT NAM</t>
  </si>
  <si>
    <t>May mặc xuất khẩu</t>
  </si>
  <si>
    <t>Nguyễn Thị Thu Hằng</t>
  </si>
  <si>
    <t>Chuyên viên nhân sự</t>
  </si>
  <si>
    <t>Ann2_nguyen@crystal-ydvl.com.vn</t>
  </si>
  <si>
    <t>CÔNG TY TNHH WILLTEC VIỆT NAM</t>
  </si>
  <si>
    <t>Tư vấn giới thiệu nhân sự
Đào tạo
Xúc tiến thương mại
Nhận thầu sản xuất</t>
  </si>
  <si>
    <t>Ngô Phạm Hải Yến</t>
  </si>
  <si>
    <t>Nhân viên Sale Marketing</t>
  </si>
  <si>
    <t>Kinh doanh quốc tế</t>
  </si>
  <si>
    <t>xin vui lòng liên hệ qua số zalo (+818022607055) hoặc liên hệ qua SĐT đầu Việt (0989830439 - Ms Thu Huyền Vũ)</t>
  </si>
  <si>
    <t>haiyenlqderinu@gmail.com</t>
  </si>
  <si>
    <t>HCNS</t>
  </si>
  <si>
    <t>CÔNG TY TNHH NEWEB VIỆT NAM</t>
  </si>
  <si>
    <t>Chu Thị Dung</t>
  </si>
  <si>
    <t>Chuyên viên Tuyển dụng</t>
  </si>
  <si>
    <t>Iris.Zhou@wnc.com.tw</t>
  </si>
  <si>
    <t>Kỹ sư, nhân viên văn phòng</t>
  </si>
  <si>
    <t>CÔNG TY CỔ PHẦN XE NÂNG THIÊN SƠN</t>
  </si>
  <si>
    <t>Xe nâng hàng và phụ tùng xe nâng</t>
  </si>
  <si>
    <t>Miss Lê</t>
  </si>
  <si>
    <t>le.hcns.thienson@gmail.com</t>
  </si>
  <si>
    <t>Nhân viên kinh doanh, Nhân viên kỹ thuật, CRM</t>
  </si>
  <si>
    <t>CÔNG TY TNHH DAIWA HOUSE VIỆT NAM</t>
  </si>
  <si>
    <t>Xử lý dữ liệu bản vẽ nhà ở Nhật Bản</t>
  </si>
  <si>
    <t>Đỗ Minh Hằng</t>
  </si>
  <si>
    <t>Trưởng phòng HCNS</t>
  </si>
  <si>
    <t>dominhhang@daiwahouse.vn</t>
  </si>
  <si>
    <t>Nhân viên, chuyên viên thiết kế hệ thống điện trong công trình dân dụng Nhật Bản
Nhân viên xử lý dữ liệu nhà ở: 7 nhân viên (khối ngôn ngữ Nhật)</t>
  </si>
  <si>
    <t>CÔNG TY TNHH MEGAELEC</t>
  </si>
  <si>
    <t>Bản mạch điện tử</t>
  </si>
  <si>
    <t>Bùi Thị Chuyên</t>
  </si>
  <si>
    <t>Admin</t>
  </si>
  <si>
    <t>Mv1319@megaelec.net</t>
  </si>
  <si>
    <t>Kỹ sư công nghệ</t>
  </si>
  <si>
    <t>CÔNG TY TNHH SẢN XUẤT BIEL CRYSTAL VIỆT NAM</t>
  </si>
  <si>
    <t>Mắt kính điện thoại</t>
  </si>
  <si>
    <t>Đinh Văn Việt</t>
  </si>
  <si>
    <t>Trưởng Nhóm Tuyển Dụng</t>
  </si>
  <si>
    <t>Dinhviet626@bielcrystal.com</t>
  </si>
  <si>
    <t>Các ngành kỹ thuật</t>
  </si>
  <si>
    <t>TT</t>
  </si>
  <si>
    <t>TÀI TRỢ</t>
  </si>
  <si>
    <t>SỐ LƯỢNG</t>
  </si>
  <si>
    <t>Tài trợ Kim cương (80 triệu)</t>
  </si>
  <si>
    <t>Tài trợ Vàng (50 triệu)</t>
  </si>
  <si>
    <t>Tài trợ Bạc (30 triệu)</t>
  </si>
  <si>
    <t>Tài trợ Đồng (20 triệu)</t>
  </si>
  <si>
    <t>KHU VỰC</t>
  </si>
  <si>
    <t>TỔNG CỘNG</t>
  </si>
  <si>
    <t>GIAN HÀNG</t>
  </si>
  <si>
    <t>BẢNG TỔNG HỢP DỮ LIỆU NGÀY HỘI VIỆC LÀM NĂM 2024</t>
  </si>
  <si>
    <t>Cập nhật:</t>
  </si>
  <si>
    <t>22/03/2024</t>
  </si>
  <si>
    <t>BÀNG 1: THỐNG KÊ TÀI TRỢ &amp; DN THAM GIA &amp; GIAN HÀNG</t>
  </si>
  <si>
    <t>BẢNG 2: KHU VỰC DN THAM GIA</t>
  </si>
  <si>
    <t>BẢNG 3: TÌNH TRẠNG THANH TOÁN NHVL</t>
  </si>
  <si>
    <t>Số DN</t>
  </si>
  <si>
    <t>CƠ HỘI VIỆC LÀM</t>
  </si>
  <si>
    <t>THÀNH TIỀN</t>
  </si>
  <si>
    <t>TÌNH TRẠNG</t>
  </si>
  <si>
    <t>150.000.000</t>
  </si>
  <si>
    <t>60.000.000</t>
  </si>
  <si>
    <t>100.000.000</t>
  </si>
  <si>
    <t>BẢNG 4: TÌNH TRẠNG LOGO &amp; BACKDROP</t>
  </si>
  <si>
    <t>Nguyễn Thị Thùy Dung</t>
  </si>
  <si>
    <t>Lập trình/Vận hành máy</t>
  </si>
  <si>
    <t>Kỹ sư, kỹ thuật viên, chuyên viên</t>
  </si>
  <si>
    <t>CÔNG TY TNHH MEKTEC MANUFACTURING VIỆT NAM</t>
  </si>
  <si>
    <t>Kỹ sư kỹ thuật lắp ráp
Kỹ sư phát triển sản phẩm mới
Kỹ sư chất lượng 
Kỹ sư máy
Kỹ sư thiết kế 
Kỹ sư công đoạn</t>
  </si>
  <si>
    <t>Nhân viên thiết kế cơ khí, Nhân viên thiết kế điện, Lập trình viên, Nhân viên phần mềm, nhân viên vận hành máy CNC, nhân viên kiểm tra, nhân viên lắp ráp, nhân viên kiểm thử phần mềm...</t>
  </si>
  <si>
    <t>Nhân viên kỹ thuật</t>
  </si>
  <si>
    <t>Sản xuất đồ nội thất</t>
  </si>
  <si>
    <t>Lương Thị Thúy Tùng</t>
  </si>
  <si>
    <t>thithuy.nguyen@ce-link.com</t>
  </si>
  <si>
    <t>Nhân viên tuyển dụng đào tạo</t>
  </si>
  <si>
    <t>Linh kiện xe máy, ô tô, thiết bị y tế</t>
  </si>
  <si>
    <t>Kỹ sư IT, kỹ sư MES, kỹ sư cơ khí. Phiên dịch tiếng trung</t>
  </si>
  <si>
    <t>Sản xuất và lắp ráp máy in</t>
  </si>
  <si>
    <t>Lê Thị Xiêm</t>
  </si>
  <si>
    <t>tuyendung@brother-bivn.com.vn</t>
  </si>
  <si>
    <t>CÔNG TY CỔ PHẦN DƯỢC PHẨM CPC1 HÀ NỘI</t>
  </si>
  <si>
    <t>Sản xuất Dược mỹ phẩm</t>
  </si>
  <si>
    <t>Phòng Truyền thông Marketing</t>
  </si>
  <si>
    <t>Kỹ thuật viên</t>
  </si>
  <si>
    <t>Cán bộ nguồn + Cán bộ kế hoạch phượng hoàng</t>
  </si>
  <si>
    <t>Tuyển dụng Kỹ sư, KTV làm việc tại các DN</t>
  </si>
  <si>
    <t>Sản xuất tấm Pin năng lượng mặt trời, chuyển hóa Module</t>
  </si>
  <si>
    <t>Nguyễn Sinh</t>
  </si>
  <si>
    <t>CÔNG TY TNHH SAMSUNG ELECTRONICS VIỆT NAM</t>
  </si>
  <si>
    <t>IT, nhân viên phụ trách đơn hàng,</t>
  </si>
  <si>
    <t>Nhân viên chính thức với các job thuộc lĩnh vực IT・Cơ khí - Điện - Điện tử・Xây dựng - Kiến trúc</t>
  </si>
  <si>
    <t>CÔNG TY TNHH QORVO VIỆT NAM</t>
  </si>
  <si>
    <t>Thiết kế vi mạch</t>
  </si>
  <si>
    <t>Ms. Phan Hồng Minh</t>
  </si>
  <si>
    <t>HR Representative</t>
  </si>
  <si>
    <t>minh.phan@qorvo.com</t>
  </si>
  <si>
    <t>Kỹ sư thiết kế &amp; kiểm thử IC</t>
  </si>
  <si>
    <t>CÔNG TY TNHH KIAISOFT VIỆT NAM</t>
  </si>
  <si>
    <t>CÔNG TY TNHH DENSO VIỆT NAM</t>
  </si>
  <si>
    <t>TẬP ĐOÀN KHOA HỌC KỸ THUẬT HỒNG HẢI</t>
  </si>
  <si>
    <t>STT</t>
  </si>
  <si>
    <t>DANH SÁCH NHÀ TÀI TRỢ NGÀY HỘI VIỆC LÀM NĂM 2024</t>
  </si>
  <si>
    <t>ĐĂNG KÝ PHÒNG PHỎNG VẤN TẠI NGÀY HỘI VIỆC LÀM 2024</t>
  </si>
  <si>
    <t>Phòng : 202;203;204; 205; 206; 207;208;209; 302; 303-A9</t>
  </si>
  <si>
    <t>SỐ PHÒNG</t>
  </si>
  <si>
    <t>TÊN PHÒNG</t>
  </si>
  <si>
    <t>P206 A9</t>
  </si>
  <si>
    <t>P207 A9</t>
  </si>
  <si>
    <t>Tài trợ</t>
  </si>
  <si>
    <t>322.000.000</t>
  </si>
  <si>
    <t>380.000.000</t>
  </si>
  <si>
    <t>392.000.000</t>
  </si>
  <si>
    <t>702.000.000</t>
  </si>
  <si>
    <t>Gửi thiếu logo hoặc backdrop</t>
  </si>
  <si>
    <t>CÔNG TY ĐÀO TẠO VÀ CUNG ỨNG NHÂN LỰC - HaUI</t>
  </si>
  <si>
    <t>Sàn tầng 2 nhà A9</t>
  </si>
  <si>
    <t>Cầu thang</t>
  </si>
  <si>
    <t>Hành lang</t>
  </si>
  <si>
    <t>P209 A9</t>
  </si>
  <si>
    <t>P202 A9 
(36 bàn)</t>
  </si>
  <si>
    <t>P208 A9
(16 bàn)</t>
  </si>
  <si>
    <t>WC</t>
  </si>
  <si>
    <t>P203 A9
(36 bàn)</t>
  </si>
  <si>
    <t>P204 A9
(36 bàn)</t>
  </si>
  <si>
    <t>P205 A9
(36 bàn)</t>
  </si>
  <si>
    <t>P206 A9
(36 bàn)</t>
  </si>
  <si>
    <t>P207 A9
(36 bàn)</t>
  </si>
  <si>
    <t>Sàn tầng 3 nhà A9</t>
  </si>
  <si>
    <t>P302 A9 
(36 bàn)</t>
  </si>
  <si>
    <t>P303 A9
(36 bàn)</t>
  </si>
  <si>
    <t>P209 A9
(36 bàn)</t>
  </si>
  <si>
    <t>P202; 204 A9</t>
  </si>
  <si>
    <t>P203; 205 A9</t>
  </si>
  <si>
    <t>P302 A9</t>
  </si>
  <si>
    <t>GHI CHÚ</t>
  </si>
  <si>
    <t>Sử dụng máy chiếu</t>
  </si>
  <si>
    <t>Địa chỉ</t>
  </si>
  <si>
    <t>Khối ngành tuyển dụng (Đối với hệ Đại học)</t>
  </si>
  <si>
    <t>Khối ngành tuyển dụng (Đối với hệ Cao đẳng)</t>
  </si>
  <si>
    <t>Số tiền phải nộp</t>
  </si>
  <si>
    <t>Đề xuất khác</t>
  </si>
  <si>
    <t>Gửi mail xác nhận đăng ký</t>
  </si>
  <si>
    <t>Tình trạng thanh toán</t>
  </si>
  <si>
    <t>Ngày thanh toán</t>
  </si>
  <si>
    <t>Lưu ý về thủ tục thanh toán (VD: Cần BBXN tài trợ cho giáo dục,..)</t>
  </si>
  <si>
    <t>Tình trạng gửi logo+backdrop</t>
  </si>
  <si>
    <t>Số gian đăng ký thêm</t>
  </si>
  <si>
    <t>Ghi chú</t>
  </si>
  <si>
    <t>Thôn La Thạch, xã Phương Đình, huyện Đan Phượng, Hà Nội</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</si>
  <si>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t>
  </si>
  <si>
    <t>Cơ khí; Công nghệ chế tạo máy; Cắt gọt kim loại, Công nghệ Ô tô</t>
  </si>
  <si>
    <t>Đã gửi mail</t>
  </si>
  <si>
    <t>20/03/2024</t>
  </si>
  <si>
    <t>Lô N-1 , Khu công nghiệp Quế Võ ( Khu mở rộng) Phường Nam Sơn, Thành phố Bắc Ninh, Tỉnh Bắc Ninh, Việt Nam</t>
  </si>
  <si>
    <t>Lô XN01, KCN Đại An, Tứ Minh, TP Hải Dương, Hải Dương</t>
  </si>
  <si>
    <t>Cơ khí; Công nghệ chế tạo máy; Cắt gọt kim loại, Công nghệ Ô tô, Điện công nghiệp; Điện tử công nghiệp</t>
  </si>
  <si>
    <t>Lưu ý: Khi viết giấy xác nhận chuyển khoản cho DN thì để trống ngày, tháng</t>
  </si>
  <si>
    <t>Lô D4-5-6 KCN Thăng Long Vĩnh Phúc, xã Thiện Kế, huyện Bình Xuyên, tỉnh Vĩnh Phúc</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</si>
  <si>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Ngôn ngữ (Ngôn ngữ Anh; Ngôn ngữ Trung; Ngôn ngữ Hàn; Ngôn ngữ Nhật)</t>
  </si>
  <si>
    <t>14/03/2024</t>
  </si>
  <si>
    <t>Lô CN 2A, Khu công nghiệp Phú Hà, Thị xã Phú Thọ, Tỉnh Phú Thọ</t>
  </si>
  <si>
    <t>Công nghệ Ô tô, Điện công nghiệp; Điện tử công nghiệp</t>
  </si>
  <si>
    <t>Lô đất số K-3&amp;4. KCN Thăng Long II, phường Dị Sử, thị xã Mỹ Hào, tỉnh Hưng Yên</t>
  </si>
  <si>
    <t>Lô đất số F2,F3 &amp; F4 Khu công nghiệp Nhật Bản – Hải Phòng, Xã Tân Tiến, huyện An Dương,
thành phố Hải Phòng</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</si>
  <si>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t>
  </si>
  <si>
    <t>15/03/2024</t>
  </si>
  <si>
    <t>Kcn quang châu việt yên bắc giang</t>
  </si>
  <si>
    <t>Điện công nghiệp; Điện tử công nghiệp</t>
  </si>
  <si>
    <t>18/03/2024</t>
  </si>
  <si>
    <t>Lô C10, KCN Bá Thiện II, Bình Xuyên, Vĩnh Phúc</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</si>
  <si>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</si>
  <si>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Mong muốn gian hàng sắp xếp cùng các doanh nghiệp điện tử</t>
  </si>
  <si>
    <t>Khu công nghiệp Vsip, Lương Điền, Cẩm Điền, Cẩm Giàng, Hải Dương</t>
  </si>
  <si>
    <t>Mong muốn được gặp gỡ trực tiếp các bạn khối ngành công nghệ may và thiết kế thời trang năm 3, 4 để giải đáp tất cả các thắc mắc về doanh nghiệp để các bạn định hướng cho tương lai</t>
  </si>
  <si>
    <t>Lô CN03-4 KCN Yên Phong mở rộng, Yên Trung, Yên Phong, Bắc Ninh</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</si>
  <si>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Ngôn ngữ (Ngôn ngữ Anh; Ngôn ngữ Trung; Ngôn ngữ Hàn; Ngôn ngữ Nhật)</t>
  </si>
  <si>
    <t>Lô A7, KCN Bá Thiện II, Xã Thiện Kế, Huyện Bình Xuyên, Tỉnh Vĩnh Phúc</t>
  </si>
  <si>
    <t>Công nghệ Ô tô</t>
  </si>
  <si>
    <t>Sẽ liên hệ chi tiết với Quý A/C phụ trách</t>
  </si>
  <si>
    <t>Tầng 2 Toà nhà Technosoft, Cụm tiểu thủ công nghiệp và công nghiệp nhỏ, Phường Dịch Vọng Hậu, Quận Cầu Giấy, Thành phố Hà Nội.</t>
  </si>
  <si>
    <t>KCN Đồng Văn 2, Duy Minh, Duy Tiên, Hà Nam</t>
  </si>
  <si>
    <t>Lô O1_2,O1_3,O1_5, O1_6,O1_7 kcn Quang Châu, xã Quảng Châu, thị xã Việt Yên, tỉnh Bắc Giang</t>
  </si>
  <si>
    <t>0969755858/0889016880</t>
  </si>
  <si>
    <t>Lô P10-P11, KCN Thăng Long, Xã Võng La, Huyện Đông Anh, Hà Nội</t>
  </si>
  <si>
    <t>Cơ khí; Công nghệ chế tạo máy; Cắt gọt kim loại, Điện công nghiệp; Điện tử công nghiệp</t>
  </si>
  <si>
    <t>13/03/2024</t>
  </si>
  <si>
    <t>Lô 35, Khu công nghiệp Quang Minh I, Thị Trấn Quang Minh, Huyện Mê Linh, Thành phố Hà Nội, Việt Nam</t>
  </si>
  <si>
    <t>Số 65, LK4, KĐT Tân Tây Đô, xã Tân Lập, huyện Đan Phượng, TP Hà Nội</t>
  </si>
  <si>
    <t>Không</t>
  </si>
  <si>
    <t>Lô số CN5B, KCN Yên Phong II-C, Đồng Tiến, Yên Phong, Bắc Ninh</t>
  </si>
  <si>
    <t>Plot B19 Khu Công nghiệp Thăng Long, Đông Anh, Hà Nội</t>
  </si>
  <si>
    <t>Mong muốn thêm 2 bộ bàn ghế cho sinh viên kê khai đăng ký</t>
  </si>
  <si>
    <t>Xin gian số 19</t>
  </si>
  <si>
    <t>Tòa Hồ Gươm plaza số 102 Trần Phú Hà Đông Hà Nội</t>
  </si>
  <si>
    <t>Một phần các lô CNSG-04, CNSG-06, KCN Vân Trung, phường Vân Trung, thị xã Việt Yên, tỉnh Bắc Giang, Việt Nam</t>
  </si>
  <si>
    <t>Cơ khí; Công nghệ chế tạo máy; Cắt gọt kim loại</t>
  </si>
  <si>
    <t>Trụ sở: Số 2 An Đà, Lạch Tray, Ngô Quyền, Hải Phòng
Địa chỉ: Số 222 Mạc Đăng Doanh, Hưng Đạo, Dương Kinh, Hải Phòng</t>
  </si>
  <si>
    <t>Lô I-3, Khu Công nghiệp Thăng Long, Xã Kim Chung, Huyện Đông Anh, Thành phố Hà Nội, Việt Nam</t>
  </si>
  <si>
    <t>CÔNG TY TNHH KIAISOFT VIETNAM</t>
  </si>
  <si>
    <t>Tòa C+ Office, Thành Thái, Cầu Giấy, Hà Nội</t>
  </si>
  <si>
    <t>KCN Khai Quang - P Khai Quang - TP Vĩnh Yên - T Vĩnh Phúc</t>
  </si>
  <si>
    <t>Lô Số CN18A-1.1, KHU CÔNG NGHIỆP QUẾ VÕ 3,PHƯỜNG PHÙ LƯƠNG,THỊ XÃ QUẾ VÕ, TỈNH BẮC NINH, VIỆT NAM</t>
  </si>
  <si>
    <t>Lô đất C6&amp;C7, khu Công nghiệp Thăng Long 2, Liêu Xá, Yên Mỹ, Hưng Yên</t>
  </si>
  <si>
    <t>Đăng kí một phòng phỏng vấn riêng tại Job-fair ngày 30/3/2024. Mong muốn được nhà trường tạo điều kiện hỗ trợ trong quá trình tuyển dụng nhân sự, tạo cơ hội việc làm cho sinh viên</t>
  </si>
  <si>
    <t>Khu công nghiệp Phúc Điền, Cẩm Phúc, Cẩm Giàng, Hải Dương</t>
  </si>
  <si>
    <t>Số 298 đường Cầu Diễn, P. Minh Khai, Q. Bắc Từ Liêm, TP. Hà Nội</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</si>
  <si>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</si>
  <si>
    <t>Chọn gian hàng số 13</t>
  </si>
  <si>
    <t>Số 8, đường 6, Khu công nghiệp VSIP Bắc Ninh, Phường Phù Chẩn, Thành phố Từ Sơn, Tỉnh Bắc Ninh, Việt Nam</t>
  </si>
  <si>
    <t>CÔNG TY TNHH DENSO VN</t>
  </si>
  <si>
    <t>Lô E1, Khu công nghiệp Thăng Long, xã Kim Chung, Huyện Đông Anh, Hà Nội</t>
  </si>
  <si>
    <t>Nhà trường bố trí phòng phỏng vấn cho doanh nghiệp cả ngày 30.3</t>
  </si>
  <si>
    <t>Số 1 đường Hạ Long, phường Bãi Cháy, Tp. Hạ Long, tỉnh Quảng Ninh</t>
  </si>
  <si>
    <t>Lô CN09, CN10 KCN Hỗ trợ Đồng Văn IIIA, phường Tiên Nội, phường Hoàng Đông, thị xã Duy Tiên tỉnh Hà Nam</t>
  </si>
  <si>
    <t>Lô I-4, Khu công nghiệp Tràng Duệ, thuộc khu kinh tế Đình Vũ Cát Hải, Xã Hồng Phong, Huyện An Dương, Thành phố Hải Phòng, Việt Nam</t>
  </si>
  <si>
    <t>Đăng kí một phòng phỏng vấn riêng tại Job-fair ngày 30/3/2024</t>
  </si>
  <si>
    <t>Lô đất CN3A, Khu Công Nghiệp DEEP C 2A, thuộc Khu Kinh Tế Đình Vũ-Cát Hải, Phường Đông Hải 2, Quận Hải An, Thành phố Hải Phòng, Việt Nam.</t>
  </si>
  <si>
    <t>168 Trần Vỹ, Mai Dịch, Cầu Giấy, Hà Nội</t>
  </si>
  <si>
    <t>Cụm CN Hà Bình Phương, Xã Văn Bình, Huyện Thường Tín, Thành phố Hà Nội</t>
  </si>
  <si>
    <t>Hỗ trợ đăng bài truyền thông trước sự kiện đến các sinh viên</t>
  </si>
  <si>
    <t>Lô A1, Khu CN Thăng Long, Kim Chung, Đông Anh, Hà Nội</t>
  </si>
  <si>
    <t>Trường hỗ trợ chuẩn bị phòng phỏng vấn to để Canon phỏng vấn sinh viên HaUI đã tham gia ứng tuyển Canon đợt tuyển dụng này. 02 phòng phỏng vấn to.</t>
  </si>
  <si>
    <t>128A Hồ Tùng Mậu, Mai Dịch, Cầu Giấy, Hà Nội</t>
  </si>
  <si>
    <t>Khối ngành Công nghệ thông tin (Công nghệ thông tin; Hệ thống thông tin; Khoa học máy tính; Kỹ thuật phần mềm)</t>
  </si>
  <si>
    <t>KCN Hải Hà, thị trấn Quảng Hà, huyện Hải Hà, tỉnh Quảng Ninh</t>
  </si>
  <si>
    <t>Khối ngành Công nghệ May và Thiết kế thời trang (Công nghệ vật liệu dệt, may; Công nghệ may; Thiết kế thời trang), Khối ngành Ngôn ngữ (Ngôn ngữ Anh; Ngôn ngữ Trung; Ngôn ngữ Hàn; Ngôn ngữ Nhật)</t>
  </si>
  <si>
    <t>Lô C6, KCN Thăng Long, Đông Anh, Hà Nội</t>
  </si>
  <si>
    <t>KCN Đồng Văn II, Phường Duy Minh, Thị xã Duy Tiên, Tỉnh Hà Nam</t>
  </si>
  <si>
    <t>Lô R(R2) KCN Quang Châu - Bắc Giang</t>
  </si>
  <si>
    <t>Lô B2, KCN Đại Đồng-Hoàn Sơn, xã Hoàn Sơn, huyện Tiên Du, tỉnh Bắc Ninh</t>
  </si>
  <si>
    <t>V906A, tầng 9, Pacific Place, số 83B Lý Thường Kiệt, Phường Trần Hưng Đạo, Quận Hoàn Kiếm, Thành phố Hà Nội, Việt Nam</t>
  </si>
  <si>
    <t>Khối ngành Công nghệ May và Thiết kế thời trang (Công nghệ vật liệu dệt, may; Công nghệ may; Thiết kế thời trang)</t>
  </si>
  <si>
    <t>KCN Vân Trung -Thị xã Vân Trung - Phường Việt Yên -tỉnh Bắc Giang</t>
  </si>
  <si>
    <t>Công ty không có yêu cầu gì thêm</t>
  </si>
  <si>
    <t>Phúc Thắng, Phúc Yên, Vĩnh Phúc</t>
  </si>
  <si>
    <t>Khối ngành Cơ khí - Ô Tô (Cơ khí; Cơ Điện tử; Hệ thống công nghiệp, Kỹ thuật khuôn mẫu, Ô Tô)</t>
  </si>
  <si>
    <t>Phòng 201, tầng 2, Toà nhà điều hành Khu công nghiệp An Dương, Xã Bắc Sơn, Huyện An Dương, Thành phố Hải Phòng, Việt Nam</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</si>
  <si>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</si>
  <si>
    <t>CÔNG TY TNHH DỆT PACIFIC CRYSTAL</t>
  </si>
  <si>
    <t>Khu công nghiệp Lai Vu, xã Lai Vu, huyện Kim Thành, tỉnh Hải Dương, Việt Nam</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</si>
  <si>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Công nghệ May và Thiết kế thời trang (Công nghệ vật liệu dệt, may; Công nghệ may; Thiết kế thời trang), Khối ngành Công nghệ Hóa (Hóa; Môi trường; Công nghệ Thực phẩm), Khối ngành Ngôn ngữ (Ngôn ngữ Anh; Ngôn ngữ Trung; Ngôn ngữ Hàn; Ngôn ngữ Nhật)</t>
  </si>
  <si>
    <t>Lô G1-G2, khu công nghiệp Thăng Long, xã Võng La, huyện Đông Anh, Hà Nội</t>
  </si>
  <si>
    <t>Lô B5, B6 KCN Song Khê – Nội Hoàng, Xã Song Khê, Thành phố Bắc Giang, Tỉnh Bắc Giang</t>
  </si>
  <si>
    <t>Thái Nguyên, Bắc Ninh, Hà Nội</t>
  </si>
  <si>
    <t>Lô CNSG-01, CNSG-03, CNSG-05, CNSG-08, HCDV2, Khu Công Nghiệp Vân Trung, Phường Vân Trung, Thị xã Việt Yên, Tỉnh Bắc Giang, Việt Nam.</t>
  </si>
  <si>
    <t>Tầng 6, Tòa MD Complex, Số 68 Nguyễn Cơ Thạch, Phường Cầu Diễn, Quận Nam Từ Liêm, Thành phố Hà Nội, Việt Nam.</t>
  </si>
  <si>
    <t>Có báo sau ạ</t>
  </si>
  <si>
    <t>Lô B,KCN Quế Võ,Phường Nam Sơn,Thành Phố Bắc Ninh,Tỉnh Bắc Ninh,Việt Nam</t>
  </si>
  <si>
    <t>Cụm CN thị trấn Sông Thao- Cẩm Khê- Phú Thọ</t>
  </si>
  <si>
    <t>Khối ngành Công nghệ thông tin (Công nghệ thông tin; Hệ thống thông tin; Khoa học máy tính; Kỹ thuật phần mềm), Khối ngành Công nghệ May và Thiết kế thời trang (Công nghệ vật liệu dệt, may; Công nghệ may; Thiết kế thời trang), Khối ngành Ngôn ngữ (Ngôn ngữ Anh; Ngôn ngữ Trung; Ngôn ngữ Hàn; Ngôn ngữ Nhật)</t>
  </si>
  <si>
    <t>Tầng 12A, tòa nhà CDC, 25 Lê Đại Hành, Hai Bà Trưng, Hà Nội, Việt Nam</t>
  </si>
  <si>
    <t>Khối ngành Cơ khí - Ô Tô (Cơ khí; Cơ Điện tử; Hệ thống công nghiệp, Kỹ thuật khuôn mẫu, Ô Tô), Khối ngành Điện - Điện tử (Điện; điện tử; Điều khiển và Tự động hóa; Nhiệt; Điện tử viễn thông; Mạng máy tính và truyền thông dữ liệu; Kỹ thuật máy tính), Khối ngành Công nghệ thông tin (Công nghệ thông tin; Hệ thống thông tin; Khoa học máy tính; Kỹ thuật phần mềm), Khối ngành Công nghệ Hóa (Hóa; Môi trường; Công nghệ Thực phẩm)</t>
  </si>
  <si>
    <t>Lô đất CN01, KCN Đồng Văn III, phường Đồng Văn, Thị xã Duy Tiên, Tỉnh Hà Nam, Việt Nam</t>
  </si>
  <si>
    <t>Tầng 7, Tháp Tây, tòa nhà Hancorp Plaza, 72 Trần Đăng Ninh, Dịch Vọng, Cầu Giấy, Hà Nội</t>
  </si>
  <si>
    <t>Đăng tin tuyển trong hội nhóm sinh viên sau khi ngày hội kết thúc</t>
  </si>
  <si>
    <t>Tầng 3 và 4, toà nhà Oriental Tower, số 324 phố Tây Sơn, P.Ngã Tư Sở, Quận Đống Đa, Thành Phố Hà Nội</t>
  </si>
  <si>
    <t>Được nhà trường hỗ trợ đăng tuyển các vị trí trong năm 2024</t>
  </si>
  <si>
    <t>Kcn Vsip Bắc Ninh</t>
  </si>
  <si>
    <t>Mượn phòng phỏng vấn ứng viên ngày hội việc làm</t>
  </si>
  <si>
    <t>Số 98, đường Hữu Nghị, Khu Công Nghiệp, Đô Thị và Dịch Vụ VSIP Bắc Ninh, xã Đại Đồng, Huyện Tiên Du, Tỉnh Bắc Ninh</t>
  </si>
  <si>
    <t>Tầng 5, CIC Tower, Số 2 Ngõ 219 Trung Kính, Phường Yên Hòa, Quận Cầu Giấy, TP. Hà Nội</t>
  </si>
  <si>
    <t>Cần BBXN tài trợ GĐ</t>
  </si>
  <si>
    <t>CÔNG TY TNHH XÂY LẮP THƯƠNG MẠI SONG ANH</t>
  </si>
  <si>
    <t>Tư vấn thiết kế, PCCC, kinh doanh lắp đặt vật tư thiết bị và thi công Cơ Điện.</t>
  </si>
  <si>
    <t>1199B, Do Nha, Tân Tiến, An Dương, Hải Phòng</t>
  </si>
  <si>
    <t>Ms.Lan: 0328.301.570</t>
  </si>
  <si>
    <t>Nhân viên hành chính - nhân sự</t>
  </si>
  <si>
    <t>admin02@songanh.com.vn</t>
  </si>
  <si>
    <t>Kỹ sư bảo trì; kỹ sư điện làm việc tại Hải Phòng. Kỹ sư kết cấu công trình; kỹ sư kiến trúc; kỹ sư thiết kế cơ khí; kỹ sư thiết kế điện; kỹ sư thiết kế, marketting và báo giá làm việc tại Hà Nội.</t>
  </si>
  <si>
    <t>Mong muốn gian hàng được ở vị trí dễ nhín, thu hút được người tham dự ngày hội.</t>
  </si>
  <si>
    <t>CÔNG TY TNHH REGINA MIRACLE INTERNATIONAL HƯNG YÊN</t>
  </si>
  <si>
    <t>Dệt may</t>
  </si>
  <si>
    <t>Lô đất số L6, KCN dệt may Phố Nối B, phường Dị Sử, thị xã Mỹ Hào, tỉnh Hưng Yên, Việt Nam</t>
  </si>
  <si>
    <t>Nguyễn Thị Thùy</t>
  </si>
  <si>
    <t>Chủ quản nhân sự</t>
  </si>
  <si>
    <t>lisa.nguyen@reginamiracle.com</t>
  </si>
  <si>
    <t>Tổ trưởng kỹ thuật may
Quản lý sản xuất
Chuyên viên chất lượng
Chuyên viên nghiên cứu và phát triển sản phẩm
Chuyên viên kế hoạch
Chuyên viên quản lý đơn hàng
Nhân viên phòng thí nghiệm
Nhân viên kỹ thuật sửa máy
Nhân viên cơ điện</t>
  </si>
  <si>
    <t>CÔNG TY CỔ PHẦN MIRAI INTERNATIONAL</t>
  </si>
  <si>
    <t>Giới thiệu việc làm trong và ngoài nước, du học, xuất khẩu lao động</t>
  </si>
  <si>
    <t>Lô 03.06B, tầng 3, toà nhà Tây Hà, 19 Tố Hữu, Trung Văn, Nam Từ Liêm, Hà Nội</t>
  </si>
  <si>
    <t>Phạm Thị Thu Hạnh</t>
  </si>
  <si>
    <t>Chủ tịch HĐQT</t>
  </si>
  <si>
    <t>Ban lãnh đạo</t>
  </si>
  <si>
    <t>hanh@mirai-int.com</t>
  </si>
  <si>
    <t>Nhân viên làm việc tại Doanh nghiệp nước ngoài</t>
  </si>
  <si>
    <t>TÊN DOANH NGHIỆP</t>
  </si>
  <si>
    <t>CƠ KHÍ</t>
  </si>
  <si>
    <t>MAY</t>
  </si>
  <si>
    <t>CÔNG NGHỆ THÔNG TIN</t>
  </si>
  <si>
    <t>KHỐI NGÀNH CHÍNH</t>
  </si>
  <si>
    <t>ĐIỆN - ĐIỆN TỬ</t>
  </si>
  <si>
    <t>Thanh toán tạm thời trc, Cty sẽ ck vào đầu T4/2024</t>
  </si>
  <si>
    <t>P208 A9</t>
  </si>
  <si>
    <t>CẬP NHẬT:</t>
  </si>
  <si>
    <t>CƠ KHÍ; ĐIỆN - ĐIỆN TỬ</t>
  </si>
  <si>
    <t>CƠ KHÍ; ĐIỆN - ĐIỆN TỬ; CNTT; NGÔN NGỮ</t>
  </si>
  <si>
    <t>CƠ KHÍ; ĐIỆN - ĐIỆN TỬ; CNTT</t>
  </si>
  <si>
    <t>DU LỊCH</t>
  </si>
  <si>
    <t>ĐĂNG KÝ</t>
  </si>
  <si>
    <t>3-4</t>
  </si>
  <si>
    <t>5-6</t>
  </si>
  <si>
    <t>7-8</t>
  </si>
  <si>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Ngôn ngữ (</t>
    </r>
    <r>
      <rPr>
        <sz val="10"/>
        <color rgb="FF000000"/>
        <rFont val="Arial"/>
        <family val="2"/>
        <scheme val="minor"/>
      </rPr>
      <t>Ngôn ngữ Anh; Ngôn ngữ Trung; Ngôn ngữ Hàn; Ngôn ngữ Nhật)</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</si>
  <si>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Kinh tế - Quản lý</t>
    </r>
    <r>
      <rPr>
        <sz val="10"/>
        <color rgb="FF000000"/>
        <rFont val="Arial"/>
        <family val="2"/>
        <scheme val="minor"/>
      </rPr>
      <t xml:space="preserve"> (Quản trị kinh doanh; Tài chính - Ngân hàng; Quản trị nhân lực; Quản trị văn phòng; Marketing; Kinh tế đầu tư; Kế toán; Kiểm toán),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</si>
  <si>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Công nghệ thông tin </t>
    </r>
    <r>
      <rPr>
        <sz val="10"/>
        <color rgb="FF000000"/>
        <rFont val="Arial"/>
        <family val="2"/>
        <scheme val="minor"/>
      </rPr>
      <t xml:space="preserve">(Công nghệ thông tin; Hệ thống thông tin; Khoa học máy tính; Kỹ thuật phần mềm),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</si>
  <si>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</si>
  <si>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</si>
  <si>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t>Nhân lực</t>
  </si>
  <si>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Công nghệ May và Thiết kế thời trang</t>
    </r>
    <r>
      <rPr>
        <sz val="10"/>
        <color rgb="FF000000"/>
        <rFont val="Arial"/>
        <family val="2"/>
        <scheme val="minor"/>
      </rPr>
      <t xml:space="preserve"> (Công nghệ vật liệu dệt, may; Công nghệ may; Thiết kế thời trang),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Du lịch và Dịch vụ (Du lịch; Quản trị Dịch vụ Du lịch và Lữ hành; Quản trị Khách sạn), Khối ngành Ngôn ngữ (Ngôn ngữ Anh; Ngôn ngữ Trung; Ngôn ngữ Hàn; Ngôn ngữ Nhật)</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</si>
  <si>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 Khối ngành Công nghệ thông tin</t>
    </r>
    <r>
      <rPr>
        <sz val="10"/>
        <color rgb="FF000000"/>
        <rFont val="Arial"/>
        <family val="2"/>
        <scheme val="minor"/>
      </rPr>
      <t xml:space="preserve"> (Công nghệ thông tin; Hệ thống thông tin; Khoa học máy tính; Kỹ thuật phần mềm), Khối ngành Công nghệ Hóa (Hóa; Môi trường; Công nghệ Thực phẩm), 
</t>
    </r>
    <r>
      <rPr>
        <b/>
        <sz val="10"/>
        <color rgb="FF000000"/>
        <rFont val="Arial"/>
        <family val="2"/>
        <scheme val="minor"/>
      </rPr>
      <t xml:space="preserve">Khối ngành Kinh tế - Quản lý </t>
    </r>
    <r>
      <rPr>
        <sz val="10"/>
        <color rgb="FF000000"/>
        <rFont val="Arial"/>
        <family val="2"/>
        <scheme val="minor"/>
      </rPr>
      <t xml:space="preserve">(Quản trị kinh doanh; Tài chính - Ngân hàng; Quản trị nhân lực; Quản trị văn phòng; Marketing; Kinh tế đầu tư; Kế toán; Kiểm toán), 
</t>
    </r>
    <r>
      <rPr>
        <b/>
        <sz val="10"/>
        <color rgb="FF000000"/>
        <rFont val="Arial"/>
        <family val="2"/>
        <scheme val="minor"/>
      </rPr>
      <t>Khối ngành Du lịch và Dịch vụ</t>
    </r>
    <r>
      <rPr>
        <sz val="10"/>
        <color rgb="FF000000"/>
        <rFont val="Arial"/>
        <family val="2"/>
        <scheme val="minor"/>
      </rPr>
      <t xml:space="preserve"> (Du lịch; Quản trị Dịch vụ Du lịch và Lữ hành; Quản trị Khách sạn), Khối ngành Ngôn ngữ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</si>
  <si>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</si>
  <si>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t>bán dẫn</t>
  </si>
  <si>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</si>
  <si>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t>
    </r>
  </si>
  <si>
    <r>
      <rPr>
        <b/>
        <sz val="10"/>
        <color rgb="FF000000"/>
        <rFont val="Arial"/>
        <family val="2"/>
        <scheme val="minor"/>
      </rPr>
      <t xml:space="preserve">Khối ngành Du lịch và Dịch vụ </t>
    </r>
    <r>
      <rPr>
        <sz val="10"/>
        <color rgb="FF000000"/>
        <rFont val="Arial"/>
        <family val="2"/>
        <scheme val="minor"/>
      </rPr>
      <t xml:space="preserve">(Du lịch; Quản trị Dịch vụ Du lịch và Lữ hành; Quản trị Khách sạn),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</si>
  <si>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Công nghệ Hóa</t>
    </r>
    <r>
      <rPr>
        <sz val="10"/>
        <color rgb="FF000000"/>
        <rFont val="Arial"/>
        <family val="2"/>
        <scheme val="minor"/>
      </rPr>
      <t xml:space="preserve"> (Hóa; Môi trường; Công nghệ Thực phẩm), 
</t>
    </r>
    <r>
      <rPr>
        <b/>
        <sz val="10"/>
        <color rgb="FF000000"/>
        <rFont val="Arial"/>
        <family val="2"/>
        <scheme val="minor"/>
      </rPr>
      <t xml:space="preserve">Khối ngành Kinh tế - Quản lý </t>
    </r>
    <r>
      <rPr>
        <sz val="10"/>
        <color rgb="FF000000"/>
        <rFont val="Arial"/>
        <family val="2"/>
        <scheme val="minor"/>
      </rPr>
      <t>(Quản trị kinh doanh; Tài chính - Ngân hàng; Quản trị nhân lực; Quản trị văn phòng; Marketing; Kinh tế đầu tư; Kế toán; Kiểm toán)</t>
    </r>
  </si>
  <si>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Công nghệ thông tin </t>
    </r>
    <r>
      <rPr>
        <sz val="10"/>
        <color rgb="FF000000"/>
        <rFont val="Arial"/>
        <family val="2"/>
        <scheme val="minor"/>
      </rPr>
      <t xml:space="preserve">(Công nghệ thông tin; Hệ thống thông tin; Khoa học máy tính; Kỹ thuật phần mềm),
</t>
    </r>
    <r>
      <rPr>
        <b/>
        <sz val="10"/>
        <color rgb="FF000000"/>
        <rFont val="Arial"/>
        <family val="2"/>
        <scheme val="minor"/>
      </rPr>
      <t xml:space="preserve">Khối ngành Công nghệ Hóa </t>
    </r>
    <r>
      <rPr>
        <sz val="10"/>
        <color rgb="FF000000"/>
        <rFont val="Arial"/>
        <family val="2"/>
        <scheme val="minor"/>
      </rPr>
      <t>(Hóa; Môi trường; Công nghệ Thực phẩm),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</si>
  <si>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Hóa</t>
    </r>
    <r>
      <rPr>
        <sz val="10"/>
        <color rgb="FF000000"/>
        <rFont val="Arial"/>
        <family val="2"/>
        <scheme val="minor"/>
      </rPr>
      <t xml:space="preserve"> (Hóa; Môi trường; Công nghệ Thực phẩm)</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</si>
  <si>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Kinh tế - Quản lý </t>
    </r>
    <r>
      <rPr>
        <sz val="10"/>
        <color rgb="FF000000"/>
        <rFont val="Arial"/>
        <family val="2"/>
        <scheme val="minor"/>
      </rPr>
      <t xml:space="preserve">(Quản trị kinh doanh; Tài chính - Ngân hàng; Quản trị nhân lực; Quản trị văn phòng; Marketing; Kinh tế đầu tư; Kế toán; Kiểm toán),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</si>
  <si>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</si>
  <si>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 xml:space="preserve">Khối ngành Công nghệ Hóa </t>
    </r>
    <r>
      <rPr>
        <sz val="10"/>
        <color rgb="FF000000"/>
        <rFont val="Arial"/>
        <family val="2"/>
        <scheme val="minor"/>
      </rPr>
      <t xml:space="preserve">(Hóa; Môi trường; Công nghệ Thực phẩm), 
</t>
    </r>
    <r>
      <rPr>
        <b/>
        <sz val="10"/>
        <color rgb="FF000000"/>
        <rFont val="Arial"/>
        <family val="2"/>
        <scheme val="minor"/>
      </rPr>
      <t xml:space="preserve">Khối ngành Kinh tế - Quản lý </t>
    </r>
    <r>
      <rPr>
        <sz val="10"/>
        <color rgb="FF000000"/>
        <rFont val="Arial"/>
        <family val="2"/>
        <scheme val="minor"/>
      </rPr>
      <t xml:space="preserve">(Quản trị kinh doanh; Tài chính - Ngân hàng; Quản trị nhân lực; Quản trị văn phòng; Marketing; Kinh tế đầu tư; Kế toán; Kiểm toán),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</si>
  <si>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</si>
  <si>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Kinh tế - Quản lý</t>
    </r>
    <r>
      <rPr>
        <sz val="10"/>
        <color rgb="FF000000"/>
        <rFont val="Arial"/>
        <family val="2"/>
        <scheme val="minor"/>
      </rPr>
      <t xml:space="preserve"> (Quản trị kinh doanh; Tài chính - Ngân hàng; Quản trị nhân lực; Quản trị văn phòng; Marketing; Kinh tế đầu tư; Kế toán; Kiểm toán),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</si>
  <si>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</si>
  <si>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Kinh tế - Quản lý</t>
    </r>
    <r>
      <rPr>
        <sz val="10"/>
        <color rgb="FF000000"/>
        <rFont val="Arial"/>
        <family val="2"/>
        <scheme val="minor"/>
      </rPr>
      <t xml:space="preserve"> (Quản trị kinh doanh; Tài chính - Ngân hàng; Quản trị nhân lực; Quản trị văn phòng; Marketing; Kinh tế đầu tư; Kế toán; Kiểm toán),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</si>
  <si>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</si>
  <si>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Công nghệ Hóa</t>
    </r>
    <r>
      <rPr>
        <sz val="10"/>
        <color rgb="FF000000"/>
        <rFont val="Arial"/>
        <family val="2"/>
        <scheme val="minor"/>
      </rPr>
      <t xml:space="preserve"> (Hóa; Môi trường; Công nghệ Thực phẩm), Khối ngành Kinh tế - Quản lý (Quản trị kinh doanh; Tài chính - Ngân hàng; Quản trị nhân lực; Quản trị văn phòng; Marketing; Kinh tế đầu tư; Kế toán; Kiểm toán),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</si>
  <si>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</si>
  <si>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Công nghệ Hóa</t>
    </r>
    <r>
      <rPr>
        <sz val="10"/>
        <color rgb="FF000000"/>
        <rFont val="Arial"/>
        <family val="2"/>
        <scheme val="minor"/>
      </rPr>
      <t xml:space="preserve"> (Hóa; Môi trường; Công nghệ Thực phẩm)</t>
    </r>
  </si>
  <si>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</si>
  <si>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Khối ngành Kinh tế - Quản lý (Quản trị kinh doanh; Tài chính - Ngân hàng; Quản trị nhân lực; Quản trị văn phòng; Marketing; Kinh tế đầu tư; Kế toán; Kiểm toán),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</si>
  <si>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 xml:space="preserve">Khối ngành Kinh tế - Quản lý </t>
    </r>
    <r>
      <rPr>
        <sz val="10"/>
        <color rgb="FF000000"/>
        <rFont val="Arial"/>
        <family val="2"/>
        <scheme val="minor"/>
      </rPr>
      <t xml:space="preserve">(Quản trị kinh doanh; Tài chính - Ngân hàng; Quản trị nhân lực; Quản trị văn phòng; Marketing; Kinh tế đầu tư; Kế toán; Kiểm toán),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</si>
  <si>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Công nghệ thông tin </t>
    </r>
    <r>
      <rPr>
        <sz val="10"/>
        <color rgb="FF000000"/>
        <rFont val="Arial"/>
        <family val="2"/>
        <scheme val="minor"/>
      </rPr>
      <t>(Công nghệ thông tin; Hệ thống thông tin; Khoa học máy tính; Kỹ thuật phần mềm), Khối ngành Công nghệ Hóa (Hóa; Môi trường; Công nghệ Thực phẩm), Khối ngành Kinh tế - Quản lý (Quản trị kinh doanh; Tài chính - Ngân hàng; Quản trị nhân lực; Quản trị văn phòng; Marketing; Kinh tế đầu tư; Kế toán; Kiểm toán), Khối ngành Ngôn ngữ (Ngôn ngữ Anh; Ngôn ngữ Trung; Ngôn ngữ Hàn; Ngôn ngữ Nhật)</t>
    </r>
  </si>
  <si>
    <r>
      <rPr>
        <b/>
        <sz val="10"/>
        <color rgb="FF000000"/>
        <rFont val="Arial"/>
        <family val="2"/>
        <scheme val="minor"/>
      </rPr>
      <t xml:space="preserve">Khối ngành Điện - Điện tử </t>
    </r>
    <r>
      <rPr>
        <sz val="10"/>
        <color rgb="FF000000"/>
        <rFont val="Arial"/>
        <family val="2"/>
        <scheme val="minor"/>
      </rPr>
      <t>(Điện; điện tử; Điều khiển và Tự động hóa; Nhiệt; Điện tử viễn thông; Mạng máy tính và truyền thông dữ liệu; Kỹ thuật máy tính)</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</si>
  <si>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</si>
  <si>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(Điện; điện tử; Điều khiển và Tự động hóa; Nhiệt; Điện tử viễn thông; Mạng máy tính và truyền thông dữ liệu; Kỹ thuật máy tính)</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</si>
  <si>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 xml:space="preserve">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t>
    </r>
  </si>
  <si>
    <r>
      <rPr>
        <b/>
        <sz val="10"/>
        <color rgb="FF000000"/>
        <rFont val="Arial"/>
        <family val="2"/>
        <scheme val="minor"/>
      </rPr>
      <t xml:space="preserve">Khối ngành Cơ khí - Ô Tô </t>
    </r>
    <r>
      <rPr>
        <sz val="10"/>
        <color rgb="FF000000"/>
        <rFont val="Arial"/>
        <family val="2"/>
        <scheme val="minor"/>
      </rPr>
      <t xml:space="preserve">(Cơ khí; Cơ Điện tử; Hệ thống công nghiệp, Kỹ thuật khuôn mẫu, Ô Tô), 
</t>
    </r>
    <r>
      <rPr>
        <b/>
        <sz val="10"/>
        <color rgb="FF000000"/>
        <rFont val="Arial"/>
        <family val="2"/>
        <scheme val="minor"/>
      </rPr>
      <t xml:space="preserve">Khối ngành Công nghệ Hóa </t>
    </r>
    <r>
      <rPr>
        <sz val="10"/>
        <color rgb="FF000000"/>
        <rFont val="Arial"/>
        <family val="2"/>
        <scheme val="minor"/>
      </rPr>
      <t>(Hóa; Môi trường; Công nghệ Thực phẩm)</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</si>
  <si>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Công nghệ Hóa</t>
    </r>
    <r>
      <rPr>
        <sz val="10"/>
        <color rgb="FF000000"/>
        <rFont val="Arial"/>
        <family val="2"/>
        <scheme val="minor"/>
      </rPr>
      <t xml:space="preserve"> (Hóa; Môi trường; Công nghệ Thực phẩm)</t>
    </r>
  </si>
  <si>
    <r>
      <rPr>
        <b/>
        <sz val="10"/>
        <color rgb="FF000000"/>
        <rFont val="Arial"/>
        <family val="2"/>
        <scheme val="minor"/>
      </rPr>
      <t>Khối ngành Cơ khí - Ô Tô</t>
    </r>
    <r>
      <rPr>
        <sz val="10"/>
        <color rgb="FF000000"/>
        <rFont val="Arial"/>
        <family val="2"/>
        <scheme val="minor"/>
      </rPr>
      <t xml:space="preserve"> (Cơ khí; Cơ Điện tử; Hệ thống công nghiệp, Kỹ thuật khuôn mẫu, Ô Tô), 
</t>
    </r>
    <r>
      <rPr>
        <b/>
        <sz val="10"/>
        <color rgb="FF000000"/>
        <rFont val="Arial"/>
        <family val="2"/>
        <scheme val="minor"/>
      </rPr>
      <t>Khối ngành Công nghệ thông tin</t>
    </r>
    <r>
      <rPr>
        <sz val="10"/>
        <color rgb="FF000000"/>
        <rFont val="Arial"/>
        <family val="2"/>
        <scheme val="minor"/>
      </rPr>
      <t xml:space="preserve"> (Công nghệ thông tin; Hệ thống thông tin; Khoa học máy tính; Kỹ thuật phần mềm),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</si>
  <si>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t>thương mại</t>
  </si>
  <si>
    <r>
      <rPr>
        <b/>
        <sz val="10"/>
        <color rgb="FF000000"/>
        <rFont val="Arial"/>
        <family val="2"/>
        <scheme val="minor"/>
      </rPr>
      <t xml:space="preserve">Khối ngành Kinh tế - Quản lý </t>
    </r>
    <r>
      <rPr>
        <sz val="10"/>
        <color rgb="FF000000"/>
        <rFont val="Arial"/>
        <family val="2"/>
        <scheme val="minor"/>
      </rPr>
      <t xml:space="preserve">(Quản trị kinh doanh; Tài chính - Ngân hàng; Quản trị nhân lực; Quản trị văn phòng; Marketing; Kinh tế đầu tư; Kế toán; Kiểm toán), 
</t>
    </r>
    <r>
      <rPr>
        <b/>
        <sz val="10"/>
        <color rgb="FF000000"/>
        <rFont val="Arial"/>
        <family val="2"/>
        <scheme val="minor"/>
      </rPr>
      <t>Khối ngành Du lịch và Dịch vụ</t>
    </r>
    <r>
      <rPr>
        <sz val="10"/>
        <color rgb="FF000000"/>
        <rFont val="Arial"/>
        <family val="2"/>
        <scheme val="minor"/>
      </rPr>
      <t xml:space="preserve"> (Du lịch; Quản trị Dịch vụ Du lịch và Lữ hành; Quản trị Khách sạn),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</si>
  <si>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 xml:space="preserve">Khối ngành Kinh tế - Quản lý </t>
    </r>
    <r>
      <rPr>
        <sz val="10"/>
        <color rgb="FF000000"/>
        <rFont val="Arial"/>
        <family val="2"/>
        <scheme val="minor"/>
      </rPr>
      <t>(Quản trị kinh doanh; Tài chính - Ngân hàng; Quản trị nhân lực; Quản trị văn phòng; Marketing; Kinh tế đầu tư; Kế toán; Kiểm toán)</t>
    </r>
  </si>
  <si>
    <r>
      <rPr>
        <b/>
        <sz val="10"/>
        <color rgb="FF000000"/>
        <rFont val="Arial"/>
        <family val="2"/>
        <scheme val="minor"/>
      </rPr>
      <t>Khối ngành Điện - Điện tử (</t>
    </r>
    <r>
      <rPr>
        <sz val="10"/>
        <color rgb="FF000000"/>
        <rFont val="Arial"/>
        <family val="2"/>
        <scheme val="minor"/>
      </rPr>
      <t xml:space="preserve">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May và Thiết kế thời trang</t>
    </r>
    <r>
      <rPr>
        <sz val="10"/>
        <color rgb="FF000000"/>
        <rFont val="Arial"/>
        <family val="2"/>
        <scheme val="minor"/>
      </rPr>
      <t xml:space="preserve"> (Công nghệ vật liệu dệt, may; Công nghệ may; Thiết kế thời trang), 
</t>
    </r>
    <r>
      <rPr>
        <b/>
        <sz val="10"/>
        <color rgb="FF000000"/>
        <rFont val="Arial"/>
        <family val="2"/>
        <scheme val="minor"/>
      </rPr>
      <t>Khối ngành Công nghệ Hóa</t>
    </r>
    <r>
      <rPr>
        <sz val="10"/>
        <color rgb="FF000000"/>
        <rFont val="Arial"/>
        <family val="2"/>
        <scheme val="minor"/>
      </rPr>
      <t xml:space="preserve"> (Hóa; Môi trường; Công nghệ Thực phẩm), 
</t>
    </r>
    <r>
      <rPr>
        <b/>
        <sz val="10"/>
        <color rgb="FF000000"/>
        <rFont val="Arial"/>
        <family val="2"/>
        <scheme val="minor"/>
      </rPr>
      <t>Khối ngành Kinh tế - Quản lý</t>
    </r>
    <r>
      <rPr>
        <sz val="10"/>
        <color rgb="FF000000"/>
        <rFont val="Arial"/>
        <family val="2"/>
        <scheme val="minor"/>
      </rPr>
      <t xml:space="preserve"> (Quản trị kinh doanh; Tài chính - Ngân hàng; Quản trị nhân lực; Quản trị văn phòng; Marketing; Kinh tế đầu tư; Kế toán; Kiểm toán),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</si>
  <si>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 xml:space="preserve">Khối ngành Công nghệ Hóa </t>
    </r>
    <r>
      <rPr>
        <sz val="10"/>
        <color rgb="FF000000"/>
        <rFont val="Arial"/>
        <family val="2"/>
        <scheme val="minor"/>
      </rPr>
      <t xml:space="preserve">(Hóa; Môi trường; Công nghệ Thực phẩm), 
</t>
    </r>
    <r>
      <rPr>
        <b/>
        <sz val="10"/>
        <color rgb="FF000000"/>
        <rFont val="Arial"/>
        <family val="2"/>
        <scheme val="minor"/>
      </rPr>
      <t>Khối ngành Kinh tế - Quản lý (</t>
    </r>
    <r>
      <rPr>
        <sz val="10"/>
        <color rgb="FF000000"/>
        <rFont val="Arial"/>
        <family val="2"/>
        <scheme val="minor"/>
      </rPr>
      <t>Quản trị kinh doanh; Tài chính - Ngân hàng; Quản trị nhân lực; Quản trị văn phòng; Marketing; Kinh tế đầu tư; Kế toán; Kiểm toán)</t>
    </r>
  </si>
  <si>
    <r>
      <rPr>
        <b/>
        <sz val="10"/>
        <color rgb="FF000000"/>
        <rFont val="Arial"/>
        <family val="2"/>
        <scheme val="minor"/>
      </rPr>
      <t>Khối ngành Công nghệ May và Thiết kế thời trang</t>
    </r>
    <r>
      <rPr>
        <sz val="10"/>
        <color rgb="FF000000"/>
        <rFont val="Arial"/>
        <family val="2"/>
        <scheme val="minor"/>
      </rPr>
      <t xml:space="preserve"> (Công nghệ vật liệu dệt, may; Công nghệ may; Thiết kế thời trang), 
</t>
    </r>
    <r>
      <rPr>
        <b/>
        <sz val="10"/>
        <color rgb="FF000000"/>
        <rFont val="Arial"/>
        <family val="2"/>
        <scheme val="minor"/>
      </rPr>
      <t xml:space="preserve">Khối ngành Kinh tế - Quản lý </t>
    </r>
    <r>
      <rPr>
        <sz val="10"/>
        <color rgb="FF000000"/>
        <rFont val="Arial"/>
        <family val="2"/>
        <scheme val="minor"/>
      </rPr>
      <t xml:space="preserve">(Quản trị kinh doanh; Tài chính - Ngân hàng; Quản trị nhân lực; Quản trị văn phòng; Marketing; Kinh tế đầu tư; Kế toán; Kiểm toán), 
</t>
    </r>
    <r>
      <rPr>
        <b/>
        <sz val="10"/>
        <color rgb="FF000000"/>
        <rFont val="Arial"/>
        <family val="2"/>
        <scheme val="minor"/>
      </rPr>
      <t>Khối ngành Ngôn ngữ</t>
    </r>
    <r>
      <rPr>
        <sz val="10"/>
        <color rgb="FF000000"/>
        <rFont val="Arial"/>
        <family val="2"/>
        <scheme val="minor"/>
      </rPr>
      <t xml:space="preserve"> (Ngôn ngữ Anh; Ngôn ngữ Trung; Ngôn ngữ Hàn; Ngôn ngữ Nhật)</t>
    </r>
  </si>
  <si>
    <r>
      <rPr>
        <b/>
        <sz val="10"/>
        <color rgb="FF000000"/>
        <rFont val="Arial"/>
        <family val="2"/>
        <scheme val="minor"/>
      </rPr>
      <t>Khối ngành Điện - Điện tử</t>
    </r>
    <r>
      <rPr>
        <sz val="10"/>
        <color rgb="FF000000"/>
        <rFont val="Arial"/>
        <family val="2"/>
        <scheme val="minor"/>
      </rPr>
      <t xml:space="preserve"> (Điện; điện tử; Điều khiển và Tự động hóa; Nhiệt; Điện tử viễn thông; Mạng máy tính và truyền thông dữ liệu; Kỹ thuật máy tính), 
</t>
    </r>
    <r>
      <rPr>
        <b/>
        <sz val="10"/>
        <color rgb="FF000000"/>
        <rFont val="Arial"/>
        <family val="2"/>
        <scheme val="minor"/>
      </rPr>
      <t>Khối ngành Công nghệ May và Thiết kế thời trang</t>
    </r>
    <r>
      <rPr>
        <sz val="10"/>
        <color rgb="FF000000"/>
        <rFont val="Arial"/>
        <family val="2"/>
        <scheme val="minor"/>
      </rPr>
      <t xml:space="preserve"> (Công nghệ vật liệu dệt, may; Công nghệ may; Thiết kế thời trang), </t>
    </r>
    <r>
      <rPr>
        <b/>
        <sz val="10"/>
        <color rgb="FF000000"/>
        <rFont val="Arial"/>
        <family val="2"/>
        <scheme val="minor"/>
      </rPr>
      <t>Khối ngành Công nghệ Hóa</t>
    </r>
    <r>
      <rPr>
        <sz val="10"/>
        <color rgb="FF000000"/>
        <rFont val="Arial"/>
        <family val="2"/>
        <scheme val="minor"/>
      </rPr>
      <t xml:space="preserve"> (Hóa; Môi trường; Công nghệ Thực phẩm), </t>
    </r>
    <r>
      <rPr>
        <b/>
        <sz val="10"/>
        <color rgb="FF000000"/>
        <rFont val="Arial"/>
        <family val="2"/>
        <scheme val="minor"/>
      </rPr>
      <t xml:space="preserve">Khối ngành Ngôn ngữ </t>
    </r>
    <r>
      <rPr>
        <sz val="10"/>
        <color rgb="FF000000"/>
        <rFont val="Arial"/>
        <family val="2"/>
        <scheme val="minor"/>
      </rPr>
      <t>(Ngôn ngữ Anh; Ngôn ngữ Trung; Ngôn ngữ Hàn; Ngôn ngữ Nhật)</t>
    </r>
  </si>
  <si>
    <t>0107829696</t>
  </si>
  <si>
    <t xml:space="preserve">Nguyễn Thị Thùy Dung </t>
  </si>
  <si>
    <t>0346133097</t>
  </si>
  <si>
    <t xml:space="preserve">Kỹ sư Lập trình
Kỹ thuật viên Vận hành máy </t>
  </si>
  <si>
    <t>0337956596</t>
  </si>
  <si>
    <t>Cán Bộ nguồn 2024</t>
  </si>
  <si>
    <t>0800750227</t>
  </si>
  <si>
    <t>0977581051</t>
  </si>
  <si>
    <t>Kỹ sư quản lý chất luợng
Kỹ sư nghiên cứu phát triển
Kỹ sư bảo duỡng
Kỹ sư công nghệ sản xuất
Kỹ sư nội địa hóa linh kiện</t>
  </si>
  <si>
    <t xml:space="preserve">Nhân viên </t>
  </si>
  <si>
    <t>0394430718</t>
  </si>
  <si>
    <t xml:space="preserve">
Nhân viên, phiên dịch tiếng Trung
Nhân viên tiếng Anh
Nhân viên IT, lập trình</t>
  </si>
  <si>
    <t xml:space="preserve">Lô CN 2A, Khu công nghiệp Phú Hà, Thị xã Phú Thọ, Tỉnh Phú Thọ </t>
  </si>
  <si>
    <t>0393214523</t>
  </si>
  <si>
    <t>Bộ phận SMT
Bộ phận PMC
Bộ phận sản xuất
Bộ phận chất lượng
Bộ phận công trình
Bộ phận Test
Bộ phận Nghiên cứu phát triển (NPI)</t>
  </si>
  <si>
    <t>0900991956</t>
  </si>
  <si>
    <t xml:space="preserve">Linh kiện điện tử </t>
  </si>
  <si>
    <t>0985719598</t>
  </si>
  <si>
    <t xml:space="preserve">Kỹ sư kỹ thuật lắp ráp
Kỹ sư phát triển sản phẩm mới
Kỹ sư chất lượng 
Kỹ sư máy
Kỹ sư thiết kế 
Kỹ sư công đoạn </t>
  </si>
  <si>
    <t>0200130239</t>
  </si>
  <si>
    <t>0778275725</t>
  </si>
  <si>
    <t xml:space="preserve">Nhân viên thiết kế cơ khí, Nhân viên thiết kế điện, Lập trình viên, nhân viên phần mềm, nhân viên vận hành máy CNC, nhân viên kiểm tra, nhân viên lắp ráp, nhân viên kiểm thử phần mềm... </t>
  </si>
  <si>
    <t>0363762055</t>
  </si>
  <si>
    <t>Kỹ sư thiết bị tấm PIN , tấm Module
Kỹ sư công nghệ tấm Pin, tấm module
Kỹ thuật viên công nghệ, kỹ thuật viên thiết bị
Chuyên viên kế toán</t>
  </si>
  <si>
    <t>0981850912</t>
  </si>
  <si>
    <t>0801153061</t>
  </si>
  <si>
    <t>0969080775</t>
  </si>
  <si>
    <t xml:space="preserve">Nhân sự </t>
  </si>
  <si>
    <t>0796369734</t>
  </si>
  <si>
    <t xml:space="preserve">Cán bộ nguồn </t>
  </si>
  <si>
    <t>0976377187</t>
  </si>
  <si>
    <t>0106688812</t>
  </si>
  <si>
    <t>0915108033</t>
  </si>
  <si>
    <t>Nhân viên kỹ thuật máy</t>
  </si>
  <si>
    <t>12/03/2024</t>
  </si>
  <si>
    <t>0700819475</t>
  </si>
  <si>
    <t>0332019197</t>
  </si>
  <si>
    <t xml:space="preserve">Nhân viên tiếng trung
Kỹ sư RE
Kỹ sư TE
Kỹ sư PE
Kỹ sư ME
Kỹ sư SMT </t>
  </si>
  <si>
    <t>Kỹ sư, Chuyên viên các Bộ phận</t>
  </si>
  <si>
    <t>0102358972</t>
  </si>
  <si>
    <t>0946654115</t>
  </si>
  <si>
    <t xml:space="preserve">Sản xuất đồ nội thất </t>
  </si>
  <si>
    <t>0974393892</t>
  </si>
  <si>
    <t xml:space="preserve">Nhân viên Đào tạo 
Nhân viên Kế toán 
Nhân viên Thiết kế nội thất 
Nhân viên Quản lý sản xuất 
Nhân viên Kỹ thuật hóa học </t>
  </si>
  <si>
    <t>0107693621</t>
  </si>
  <si>
    <t>0815518555</t>
  </si>
  <si>
    <t>0886889333</t>
  </si>
  <si>
    <t>0101329672</t>
  </si>
  <si>
    <t>0916020968</t>
  </si>
  <si>
    <t>Kỹ sự, Kỹ thuật viên Quản lý thiết bị
Kỹ sư MDA TECH (Sửa chữa khuôn)
Kỹ sư Cad/Cam
Kỹ sư Kỹ thuật sản xuất (Kỹ thuật Đúc)
Kỹ sư, Thợ kỹ thuật Kiểm tra (QC)
Kỹ sư Chế tạo khuôn</t>
  </si>
  <si>
    <t>0108697322</t>
  </si>
  <si>
    <t xml:space="preserve">Lương Thị Thúy Tùng </t>
  </si>
  <si>
    <t>0866218783</t>
  </si>
  <si>
    <t>0833327948</t>
  </si>
  <si>
    <t xml:space="preserve">thithuy.nguyen@ce-link.com </t>
  </si>
  <si>
    <t>0200167782</t>
  </si>
  <si>
    <t xml:space="preserve"> Nhân viên tuyển dụng đào tạo</t>
  </si>
  <si>
    <t>0333306986</t>
  </si>
  <si>
    <t>0101877478</t>
  </si>
  <si>
    <t>0335351553</t>
  </si>
  <si>
    <t>0108617006</t>
  </si>
  <si>
    <t>0386577068</t>
  </si>
  <si>
    <t>Linh kiện xe máy,  ô tô,  thiết bị y tế</t>
  </si>
  <si>
    <t>0813666992</t>
  </si>
  <si>
    <t>Kỹ sư IT,  kỹ sư MES, kỹ sư cơ khí. 
Phiên dịch tiếng Trung</t>
  </si>
  <si>
    <t xml:space="preserve"> Lô Số CN18A-1.1, KHU CÔNG NGHIỆP QUẾ VÕ 3,PHƯỜNG PHÙ LƯƠNG,THỊ XÃ QUẾ VÕ, TỈNH BẮC NINH, VIỆT NAM</t>
  </si>
  <si>
    <t>0335210998</t>
  </si>
  <si>
    <t>Kỹ sư thiết kế cơ khí, kỹ sư tự động hóa, kỹ thuật viên</t>
  </si>
  <si>
    <t>0900329830</t>
  </si>
  <si>
    <t>0329713725</t>
  </si>
  <si>
    <t>Nhân viên hành chính (GA Staff)
Nhân viên Kho (Material Control staff)
Nhân viên quản lý chất lượng  (Quality Control staff)
Nhân viên quản lý cơ sở vật chất (Facility Control staff)
Nhân viên kỹ thuật (Engineering staff)</t>
  </si>
  <si>
    <t>0800304173</t>
  </si>
  <si>
    <t xml:space="preserve">Sản xuất và lắp ráp máy in </t>
  </si>
  <si>
    <t xml:space="preserve">Khu công nghiệp Phúc Điền, Cẩm Phúc, Cẩm Giàng, Hải Dương </t>
  </si>
  <si>
    <t xml:space="preserve">Lê Thị Xiêm </t>
  </si>
  <si>
    <t>0946024293</t>
  </si>
  <si>
    <t xml:space="preserve">tuyendung@brother-bivn.com.vn </t>
  </si>
  <si>
    <t>0101138244</t>
  </si>
  <si>
    <t>0913593111</t>
  </si>
  <si>
    <t>Kỹ sư khối kỹ thuật
Kỹ sư khối chất lượng
Chuyên viên quản lý dự án
Chuyên viên nhân sự
Chuyên viên mua hàng
Kỹ thuật viên khối phân tích, sửa chữa bản mạch
Kỹ thuật viên khối bảo trì bảo dưỡng máy móc, thiết bị
Kỹ thuật viên khối quản lý chất lượng
Kỹ thuật viên khối quản lý sản xuất</t>
  </si>
  <si>
    <t>0101210878</t>
  </si>
  <si>
    <t>0384500332</t>
  </si>
  <si>
    <t>Nhân viên phòng Thiết kế (DC)
Nhân viên phòng Nhân sự
Nhân viên phòng Thiết bị nhà máy (FAC)
Nhân viên phòng Bảo dưỡng (MA)
Nhân viên phòng Chế tạo thiết bị và công cụ cắt gọt (M&amp;T)</t>
  </si>
  <si>
    <t>0948231138</t>
  </si>
  <si>
    <t>0700837989</t>
  </si>
  <si>
    <t>0975401996</t>
  </si>
  <si>
    <t>0201741181</t>
  </si>
  <si>
    <t>0948682455</t>
  </si>
  <si>
    <t xml:space="preserve">Kỹ sư Kĩ thuật sản xuất
Kỹ sư Quản lý chất lượng
Kỹ sư Quản lý sản xuất
Kỹ sư Phát triển sản phẩm mới </t>
  </si>
  <si>
    <t>0202019370</t>
  </si>
  <si>
    <t>0934279566</t>
  </si>
  <si>
    <t>0107595575</t>
  </si>
  <si>
    <t>0396929544</t>
  </si>
  <si>
    <t>Kỹ sư làm việc tại Nhật Bản</t>
  </si>
  <si>
    <t>0104089394</t>
  </si>
  <si>
    <t xml:space="preserve">Sản xuất Dược mỹ phẩm </t>
  </si>
  <si>
    <t xml:space="preserve">Phòng Truyền thông Marketing </t>
  </si>
  <si>
    <t>0352209999</t>
  </si>
  <si>
    <t>Nhân viên kinh doanh, kế toán, thủ kho nguyên phụ liệu,thủ kho thành phẩm, nhân viên pha chế, nhân viên kỹ thuật , nhân viên đóng gói, chạy máy, kế toán kho….</t>
  </si>
  <si>
    <t>0101125340</t>
  </si>
  <si>
    <t>0358553162</t>
  </si>
  <si>
    <t>Nhân viên Kỹ thuật  (Kỹ sư)
Nhân viên IT
Nhân viên hành chính</t>
  </si>
  <si>
    <t>0356784319</t>
  </si>
  <si>
    <t>0369574698</t>
  </si>
  <si>
    <t>Nhân viên Kỹ thuật, Nhân viên IE, Nhân viên quản lý Chất lượng</t>
  </si>
  <si>
    <t>0101167728</t>
  </si>
  <si>
    <t>0985648373</t>
  </si>
  <si>
    <t>0700703840</t>
  </si>
  <si>
    <t>Châu Âu</t>
  </si>
  <si>
    <t>0985340764</t>
  </si>
  <si>
    <t>Kỹ sư chất lượng nhà cung cấp; Kỹ sư qui trình; Kỹ thuật viên Dụng cụ &amp; bảo trì sản xuất; Kỹ thuật viên chất lượng trên chuyền</t>
  </si>
  <si>
    <t>08</t>
  </si>
  <si>
    <t>0967694591</t>
  </si>
  <si>
    <t>Kỹ Sư Kỹ thuật Điện Tử</t>
  </si>
  <si>
    <t>0385760339</t>
  </si>
  <si>
    <t>Quản lý chủ quản sản xuất
Quản lý chủ quản lắp ráp
Quản lý chủ quản chất lượng
Quản lý dự án</t>
  </si>
  <si>
    <t>0110328121</t>
  </si>
  <si>
    <t>0911620205</t>
  </si>
  <si>
    <t>Nhân viên thiết kế 
Nhân viên kỹ thuật
Nhân viên làm việc tại Nhật Bản</t>
  </si>
  <si>
    <t>06</t>
  </si>
  <si>
    <t xml:space="preserve">Sản xuất linh kiện điện tử </t>
  </si>
  <si>
    <t>0335172339</t>
  </si>
  <si>
    <t xml:space="preserve">Cán bộ nguồn + Cán bộ kế hoạch phượng hoàng </t>
  </si>
  <si>
    <t>0913520208</t>
  </si>
  <si>
    <t>0202126541</t>
  </si>
  <si>
    <t xml:space="preserve">Tuyển dụng Kỹ sư, KTV làm việc tại các DN </t>
  </si>
  <si>
    <t>0926228282</t>
  </si>
  <si>
    <t>Nhân sự cấp cao, nhân viên văn phòng, kỹ sư, phiên dịch viên</t>
  </si>
  <si>
    <t>0800916338</t>
  </si>
  <si>
    <t>0979683056</t>
  </si>
  <si>
    <t>Quản trị viên tập sự
Cán bộ nguồn</t>
  </si>
  <si>
    <t>0101598393</t>
  </si>
  <si>
    <t>0985024682</t>
  </si>
  <si>
    <t>Kỹ sư kỹ thuật cơ khí, gia công áp lực cao</t>
  </si>
  <si>
    <t xml:space="preserve">Sản xuất tấm Pin năng lượng mặt trời, chuyển hóa Module </t>
  </si>
  <si>
    <t xml:space="preserve">Nguyễn Sinh </t>
  </si>
  <si>
    <t xml:space="preserve">Chuyên viên tuyển dụng </t>
  </si>
  <si>
    <t>0363539994</t>
  </si>
  <si>
    <t>2300325764</t>
  </si>
  <si>
    <t>0969081221</t>
  </si>
  <si>
    <t>Nhân viên hỗ trợ
Nhân viên nghiên cứu và phát triển
Nhân viên cải tiến...</t>
  </si>
  <si>
    <t xml:space="preserve">Lô CNSG-01, CNSG-03, CNSG-05, CNSG-08, HCDV2, Khu Công Nghiệp Vân Trung, Phường Vân Trung, Thị xã Việt Yên, Tỉnh Bắc Giang, Việt Nam. </t>
  </si>
  <si>
    <t>0395935244</t>
  </si>
  <si>
    <t>Nhân viên kỹ thuật biết tiếng Trung</t>
  </si>
  <si>
    <t>0108317683</t>
  </si>
  <si>
    <t>0977742938</t>
  </si>
  <si>
    <t>0975736428</t>
  </si>
  <si>
    <t>0336120288</t>
  </si>
  <si>
    <t xml:space="preserve">Kỹ sư IT, nhân viên phụ trách đơn hàng, </t>
  </si>
  <si>
    <t>0108169146</t>
  </si>
  <si>
    <t>Kỹ sư thiết kế cơ khí
Kỹ sư bảo trì cơ khí, hệ thống điện
Kỹ sư phát triểnhệ thống điện tự động hóa
Kỹ sư thiết kế kết cấu, kiến trúc</t>
  </si>
  <si>
    <t>0700837869</t>
  </si>
  <si>
    <t>0367370403</t>
  </si>
  <si>
    <t>IT Hardware/Software
Kỹ sư PE, EE, PD, RE, SE, SME, FE, QA, SMT, ME, MDE
Nhân viên kế toán
Nhân viên mua hàng
Nhân viên quản lý nguyên vật liệu,...</t>
  </si>
  <si>
    <t>0108008519</t>
  </si>
  <si>
    <t>0916180215</t>
  </si>
  <si>
    <t>0105865434</t>
  </si>
  <si>
    <t xml:space="preserve">HCNS </t>
  </si>
  <si>
    <t>0978949722</t>
  </si>
  <si>
    <t>0934437065</t>
  </si>
  <si>
    <t>0989894626</t>
  </si>
  <si>
    <t>Kỹ sư đo lường, Trace
Kỹ sư Lab
Trợ lý kỹ sư ME, PE, IE
Trợ lý kỹ sư quy trình
Nhân viên số liệu</t>
  </si>
  <si>
    <t>0101839176</t>
  </si>
  <si>
    <t>0904646952</t>
  </si>
  <si>
    <t>0201790069</t>
  </si>
  <si>
    <t xml:space="preserve"> Ms.Lan: 0328.301.570</t>
  </si>
  <si>
    <t>0328301570</t>
  </si>
  <si>
    <t>0901038658</t>
  </si>
  <si>
    <t>0963357989</t>
  </si>
  <si>
    <t>0105993651</t>
  </si>
  <si>
    <t xml:space="preserve">Giới thiệu việc làm trong và ngoài nước, du học, xuất khẩu lao động </t>
  </si>
  <si>
    <t xml:space="preserve">Lô 03.06B, tầng 3, toà nhà Tây Hà, 19 Tố Hữu, Trung Văn, Nam Từ Liêm, Hà Nội </t>
  </si>
  <si>
    <t xml:space="preserve">Phạm Thị Thu Hạnh </t>
  </si>
  <si>
    <t xml:space="preserve">Ban lãnh đạo </t>
  </si>
  <si>
    <t>0866213666</t>
  </si>
  <si>
    <t xml:space="preserve">Nhân viên làm việc tại Doanh nghiệp nước ngoài </t>
  </si>
  <si>
    <t xml:space="preserve"> </t>
  </si>
  <si>
    <t>Vị trí 
gian hàng</t>
  </si>
  <si>
    <t>Tên doanh nghiệp</t>
  </si>
  <si>
    <t>Quốc gia</t>
  </si>
  <si>
    <t>DANH SÁCH DOANH NGHIỆP THAM GIA NGÀY HỘI VIỆC LÀM TRƯỜNG ĐẠI HỌC CÔNG NGHIỆP HÀ NỘI NĂM 2024</t>
  </si>
  <si>
    <t>Kỹ sư quản lý chất lượng
Kỹ sư kiểm tra sản phẩm
Kỹ sư công nghệ thông tin
Nhân viên quản lý dự án
Nhân viên phòng kế toán
Nhân viên phòng mua hàng
Nhân viên phòng kế hoạch sản xuất</t>
  </si>
  <si>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t>
    </r>
  </si>
  <si>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</si>
  <si>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Công nghệ May và Thiết kế thời tran</t>
    </r>
    <r>
      <rPr>
        <sz val="12"/>
        <color theme="1"/>
        <rFont val="Times New Roman"/>
        <family val="1"/>
      </rPr>
      <t xml:space="preserve">g (Công nghệ vật liệu dệt, may; Công nghệ may; Thiết kế thời trang)
</t>
    </r>
    <r>
      <rPr>
        <b/>
        <sz val="12"/>
        <color theme="1"/>
        <rFont val="Times New Roman"/>
        <family val="1"/>
      </rPr>
      <t>Khối ngành Công nghệ Hóa</t>
    </r>
    <r>
      <rPr>
        <sz val="12"/>
        <color theme="1"/>
        <rFont val="Times New Roman"/>
        <family val="1"/>
      </rPr>
      <t xml:space="preserve"> (Hóa; Môi trường; Công nghệ Thực phẩm)
</t>
    </r>
    <r>
      <rPr>
        <b/>
        <sz val="12"/>
        <color theme="1"/>
        <rFont val="Times New Roman"/>
        <family val="1"/>
      </rPr>
      <t>Khối ngành Kinh tế - Quản lý</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 xml:space="preserve">Khối ngành Du lịch và Dịch vụ </t>
    </r>
    <r>
      <rPr>
        <sz val="12"/>
        <color theme="1"/>
        <rFont val="Times New Roman"/>
        <family val="1"/>
      </rPr>
      <t xml:space="preserve">(Du lịch; Quản trị Dịch vụ Du lịch và Lữ hành; Quản trị Khách sạn)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</si>
  <si>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</si>
  <si>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</si>
  <si>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</si>
  <si>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</si>
  <si>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</si>
  <si>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t>
    </r>
    <r>
      <rPr>
        <b/>
        <sz val="12"/>
        <color theme="1"/>
        <rFont val="Times New Roman"/>
        <family val="1"/>
      </rPr>
      <t xml:space="preserve"> Khối ngành Du lịch và Dịch vụ </t>
    </r>
    <r>
      <rPr>
        <sz val="12"/>
        <color theme="1"/>
        <rFont val="Times New Roman"/>
        <family val="1"/>
      </rPr>
      <t xml:space="preserve">(Du lịch; Quản trị Dịch vụ Du lịch và Lữ hành; Quản trị Khách sạn),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</si>
  <si>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Công nghệ Hóa</t>
    </r>
    <r>
      <rPr>
        <sz val="12"/>
        <color theme="1"/>
        <rFont val="Times New Roman"/>
        <family val="1"/>
      </rPr>
      <t xml:space="preserve"> (Hóa; Môi trường; Công nghệ Thực phẩm)</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</si>
  <si>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 xml:space="preserve">Khối ngành Kinh tế - Quản lý  </t>
    </r>
    <r>
      <rPr>
        <sz val="12"/>
        <color theme="1"/>
        <rFont val="Times New Roman"/>
        <family val="1"/>
      </rPr>
      <t xml:space="preserve">(Quản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</si>
  <si>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 xml:space="preserve">Khối ngành Công nghệ May và Thiết kế thời trang </t>
    </r>
    <r>
      <rPr>
        <sz val="12"/>
        <color theme="1"/>
        <rFont val="Times New Roman"/>
        <family val="1"/>
      </rPr>
      <t xml:space="preserve">(Công nghệ vật liệu dệt, may; Công nghệ may; Thiết kế thời trang)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 xml:space="preserve">Khối ngành Du lịch và Dịch vụ </t>
    </r>
    <r>
      <rPr>
        <sz val="12"/>
        <color theme="1"/>
        <rFont val="Times New Roman"/>
        <family val="1"/>
      </rPr>
      <t xml:space="preserve">(Du lịch; Quản trị Dịch vụ Du lịch và Lữ hành; Quản trị Khách sạn)
</t>
    </r>
    <r>
      <rPr>
        <b/>
        <sz val="12"/>
        <color theme="1"/>
        <rFont val="Times New Roman"/>
        <family val="1"/>
      </rPr>
      <t>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</si>
  <si>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</si>
  <si>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(Công nghệ thông tin; Hệ thống thông tin; Khoa học máy tính; Kỹ thuật phần mềm)</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</si>
  <si>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Công nghệ Hóa</t>
    </r>
    <r>
      <rPr>
        <sz val="12"/>
        <color theme="1"/>
        <rFont val="Times New Roman"/>
        <family val="1"/>
      </rPr>
      <t xml:space="preserve"> (Hóa; Môi trường; Công nghệ Thực phẩm)</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</si>
  <si>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</si>
  <si>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Khối ngành Công nghệ Hóa (Hóa; Môi trường; Công nghệ Thực phẩm)</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</si>
  <si>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</si>
  <si>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</si>
  <si>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Kinh tế - Quản lý  </t>
    </r>
    <r>
      <rPr>
        <sz val="12"/>
        <color theme="1"/>
        <rFont val="Times New Roman"/>
        <family val="1"/>
      </rPr>
      <t xml:space="preserve">(Quản trị kinh doanh; Tài chính - Ngân hàng; Quản trị nhân lực; Quản trị văn phòng; Marketing; Kinh tế đầu tư; Kế toán; Kiểm toán)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</si>
  <si>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</si>
  <si>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</si>
  <si>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Khối ngành Công nghệ Hóa</t>
    </r>
    <r>
      <rPr>
        <sz val="12"/>
        <color theme="1"/>
        <rFont val="Times New Roman"/>
        <family val="1"/>
      </rPr>
      <t xml:space="preserve"> (Hóa; Môi trường; Công nghệ Thực phẩm)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</si>
  <si>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</si>
  <si>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May và Thiết kế thời trang </t>
    </r>
    <r>
      <rPr>
        <sz val="12"/>
        <color theme="1"/>
        <rFont val="Times New Roman"/>
        <family val="1"/>
      </rPr>
      <t xml:space="preserve">(Công nghệ vật liệu dệt, may; Công nghệ may; Thiết kế thời trang)
</t>
    </r>
    <r>
      <rPr>
        <b/>
        <sz val="12"/>
        <color theme="1"/>
        <rFont val="Times New Roman"/>
        <family val="1"/>
      </rPr>
      <t>Khối ngành Công nghệ Hóa</t>
    </r>
    <r>
      <rPr>
        <sz val="12"/>
        <color theme="1"/>
        <rFont val="Times New Roman"/>
        <family val="1"/>
      </rPr>
      <t xml:space="preserve"> (Hóa; Môi trường; Công nghệ Thực phẩm),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</si>
  <si>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Công nghệ May và Thiết kế thời trang </t>
    </r>
    <r>
      <rPr>
        <sz val="12"/>
        <color theme="1"/>
        <rFont val="Times New Roman"/>
        <family val="1"/>
      </rPr>
      <t>(Công nghệ vật liệu dệt, may; Công nghệ may; Thiết kế thời trang)</t>
    </r>
  </si>
  <si>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</si>
  <si>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 xml:space="preserve">Khối ngành Kinh tế - Quản lý  </t>
    </r>
    <r>
      <rPr>
        <sz val="12"/>
        <color theme="1"/>
        <rFont val="Times New Roman"/>
        <family val="1"/>
      </rPr>
      <t xml:space="preserve">(Quản trị kinh doanh; Tài chính - Ngân hàng; Quản trị nhân lực; Quản trị văn phòng; Marketing; Kinh tế đầu tư; Kế toán; Kiểm toán)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</si>
  <si>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</si>
  <si>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</si>
  <si>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</si>
  <si>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(Điện; điện tử; Điều khiển và Tự động hóa; Nhiệt; Điện tử viễn thông; Mạng máy tính và truyền thông dữ liệu; Kỹ thuật máy tính)</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</si>
  <si>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</si>
  <si>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Khối ngành Kinh tế - Quản lý</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</si>
  <si>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Kinh tế - Quản lý</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</si>
  <si>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</si>
  <si>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Công nghệ Hóa</t>
    </r>
    <r>
      <rPr>
        <sz val="12"/>
        <color theme="1"/>
        <rFont val="Times New Roman"/>
        <family val="1"/>
      </rPr>
      <t xml:space="preserve"> (Hóa; Môi trường; Công nghệ Thực phẩm),
</t>
    </r>
    <r>
      <rPr>
        <b/>
        <sz val="12"/>
        <color theme="1"/>
        <rFont val="Times New Roman"/>
        <family val="1"/>
      </rPr>
      <t>Khối ngành Kinh tế - Quản lý</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</si>
  <si>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Công nghệ Hóa</t>
    </r>
    <r>
      <rPr>
        <sz val="12"/>
        <color theme="1"/>
        <rFont val="Times New Roman"/>
        <family val="1"/>
      </rPr>
      <t xml:space="preserve"> (Hóa; Môi trường; Công nghệ Thực phẩm)</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</si>
  <si>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</si>
  <si>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</si>
  <si>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thông tin </t>
    </r>
    <r>
      <rPr>
        <sz val="12"/>
        <color theme="1"/>
        <rFont val="Times New Roman"/>
        <family val="1"/>
      </rPr>
      <t xml:space="preserve">(Công nghệ thông tin; Hệ thống thông tin; Khoa học máy tính; Kỹ thuật phần mềm)
</t>
    </r>
    <r>
      <rPr>
        <b/>
        <sz val="12"/>
        <color theme="1"/>
        <rFont val="Times New Roman"/>
        <family val="1"/>
      </rPr>
      <t>Khối ngành Công nghệ Hóa</t>
    </r>
    <r>
      <rPr>
        <sz val="12"/>
        <color theme="1"/>
        <rFont val="Times New Roman"/>
        <family val="1"/>
      </rPr>
      <t xml:space="preserve"> (Hóa; Môi trường; Công nghệ Thực phẩm), </t>
    </r>
    <r>
      <rPr>
        <b/>
        <sz val="12"/>
        <color theme="1"/>
        <rFont val="Times New Roman"/>
        <family val="1"/>
      </rPr>
      <t>Khối ngành Kinh tế - Quản lý</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Khối ngành Du lịch và Dịch vụ</t>
    </r>
    <r>
      <rPr>
        <sz val="12"/>
        <color theme="1"/>
        <rFont val="Times New Roman"/>
        <family val="1"/>
      </rPr>
      <t xml:space="preserve"> (Du lịch; Quản trị Dịch vụ Du lịch và Lữ hành; Quản trị Khách sạn)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</si>
  <si>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May và Thiết kế thời trang</t>
    </r>
    <r>
      <rPr>
        <sz val="12"/>
        <color theme="1"/>
        <rFont val="Times New Roman"/>
        <family val="1"/>
      </rPr>
      <t xml:space="preserve"> (Công nghệ vật liệu dệt, may; Công nghệ may; Thiết kế thời trang),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 xml:space="preserve">Khối ngành Kinh tế - Quản lý  </t>
    </r>
    <r>
      <rPr>
        <sz val="12"/>
        <color theme="1"/>
        <rFont val="Times New Roman"/>
        <family val="1"/>
      </rPr>
      <t xml:space="preserve">(Quản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</si>
  <si>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Công nghệ thông tin </t>
    </r>
    <r>
      <rPr>
        <sz val="12"/>
        <color theme="1"/>
        <rFont val="Times New Roman"/>
        <family val="1"/>
      </rPr>
      <t>(Công nghệ thông tin; Hệ thống thông tin; Khoa học máy tính; Kỹ thuật phần mềm)</t>
    </r>
  </si>
  <si>
    <r>
      <rPr>
        <b/>
        <sz val="12"/>
        <color theme="1"/>
        <rFont val="Times New Roman"/>
        <family val="1"/>
      </rPr>
      <t>Khối ngành Du lịch và Dịch vụ</t>
    </r>
    <r>
      <rPr>
        <sz val="12"/>
        <color theme="1"/>
        <rFont val="Times New Roman"/>
        <family val="1"/>
      </rPr>
      <t xml:space="preserve"> (Du lịch; Quản trị Dịch vụ Du lịch và Lữ hành; Quản trị Khách sạn)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</si>
  <si>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Kinh tế - Quản lý  </t>
    </r>
    <r>
      <rPr>
        <sz val="12"/>
        <color theme="1"/>
        <rFont val="Times New Roman"/>
        <family val="1"/>
      </rPr>
      <t>(Quản trị kinh doanh; Tài chính - Ngân hàng; Quản trị nhân lực; Quản trị văn phòng; Marketing; Kinh tế đầu tư; Kế toán; Kiểm toán)</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</si>
  <si>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Kinh tế - Quản lý</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</si>
  <si>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t>
    </r>
  </si>
  <si>
    <r>
      <rPr>
        <b/>
        <sz val="12"/>
        <color theme="1"/>
        <rFont val="Times New Roman"/>
        <family val="1"/>
      </rPr>
      <t xml:space="preserve">Khối ngành Kinh tế - Quản lý  </t>
    </r>
    <r>
      <rPr>
        <sz val="12"/>
        <color theme="1"/>
        <rFont val="Times New Roman"/>
        <family val="1"/>
      </rPr>
      <t xml:space="preserve">(Quản trị kinh doanh; Tài chính - Ngân hàng; Quản trị nhân lực; Quản trị văn phòng; Marketing; Kinh tế đầu tư; Kế toán; Kiểm toán)
</t>
    </r>
    <r>
      <rPr>
        <b/>
        <sz val="12"/>
        <color theme="1"/>
        <rFont val="Times New Roman"/>
        <family val="1"/>
      </rPr>
      <t>Khối ngành Du lịch và Dịch vụ</t>
    </r>
    <r>
      <rPr>
        <sz val="12"/>
        <color theme="1"/>
        <rFont val="Times New Roman"/>
        <family val="1"/>
      </rPr>
      <t xml:space="preserve"> (Du lịch; Quản trị Dịch vụ Du lịch và Lữ hành; Quản trị Khách sạn)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</si>
  <si>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Công nghệ Hóa</t>
    </r>
    <r>
      <rPr>
        <sz val="12"/>
        <color theme="1"/>
        <rFont val="Times New Roman"/>
        <family val="1"/>
      </rPr>
      <t xml:space="preserve"> (Hóa; Môi trường; Công nghệ Thực phẩm),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</si>
  <si>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</si>
  <si>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Công nghệ Hóa</t>
    </r>
    <r>
      <rPr>
        <sz val="12"/>
        <color theme="1"/>
        <rFont val="Times New Roman"/>
        <family val="1"/>
      </rPr>
      <t xml:space="preserve"> (Hóa; Môi trường; Công nghệ Thực phẩm)</t>
    </r>
  </si>
  <si>
    <r>
      <rPr>
        <b/>
        <sz val="12"/>
        <color theme="1"/>
        <rFont val="Times New Roman"/>
        <family val="1"/>
      </rPr>
      <t xml:space="preserve">Khối ngành Điện - Điện tử </t>
    </r>
    <r>
      <rPr>
        <sz val="12"/>
        <color theme="1"/>
        <rFont val="Times New Roman"/>
        <family val="1"/>
      </rPr>
      <t>(Điện; điện tử; Điều khiển và Tự động hóa; Nhiệt; Điện tử viễn thông; Mạng máy tính và truyền thông dữ liệu; Kỹ thuật máy tính)</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</si>
  <si>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 xml:space="preserve">Khối ngành Ngôn ngữ </t>
    </r>
    <r>
      <rPr>
        <sz val="12"/>
        <color theme="1"/>
        <rFont val="Times New Roman"/>
        <family val="1"/>
      </rPr>
      <t>(Ngôn ngữ Anh; Ngôn ngữ Trung; Ngôn ngữ Hàn; Ngôn ngữ Nhật)</t>
    </r>
  </si>
  <si>
    <r>
      <rPr>
        <b/>
        <sz val="12"/>
        <color theme="1"/>
        <rFont val="Times New Roman"/>
        <family val="1"/>
      </rPr>
      <t>Khối ngành Cơ khí - Ô Tô</t>
    </r>
    <r>
      <rPr>
        <sz val="12"/>
        <color theme="1"/>
        <rFont val="Times New Roman"/>
        <family val="1"/>
      </rPr>
      <t xml:space="preserve"> (Cơ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</si>
  <si>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</si>
  <si>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Khối ngành Điện - Điện tử</t>
    </r>
    <r>
      <rPr>
        <sz val="12"/>
        <color theme="1"/>
        <rFont val="Times New Roman"/>
        <family val="1"/>
      </rPr>
      <t xml:space="preserve"> (Điện;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 xml:space="preserve">Khối ngành Kinh tế - Quản lý  </t>
    </r>
    <r>
      <rPr>
        <sz val="12"/>
        <color theme="1"/>
        <rFont val="Times New Roman"/>
        <family val="1"/>
      </rPr>
      <t xml:space="preserve">(Quản trị kinh doanh; Tài chính - Ngân hàng; Quản trị nhân lực; Quản trị văn phòng; Marketing; Kinh tế đầu tư; Kế toán; Kiểm toán)
</t>
    </r>
    <r>
      <rPr>
        <b/>
        <sz val="12"/>
        <color theme="1"/>
        <rFont val="Times New Roman"/>
        <family val="1"/>
      </rPr>
      <t>Khối ngành Ngôn ngữ</t>
    </r>
    <r>
      <rPr>
        <sz val="12"/>
        <color theme="1"/>
        <rFont val="Times New Roman"/>
        <family val="1"/>
      </rPr>
      <t xml:space="preserve"> (Ngôn ngữ Anh; Ngôn ngữ Trung; Ngôn ngữ Hàn; Ngôn ngữ Nhật)</t>
    </r>
  </si>
  <si>
    <r>
      <rPr>
        <b/>
        <sz val="12"/>
        <color theme="1"/>
        <rFont val="Times New Roman"/>
        <family val="1"/>
      </rPr>
      <t xml:space="preserve">Khối ngành Cơ khí - Ô Tô </t>
    </r>
    <r>
      <rPr>
        <sz val="12"/>
        <color theme="1"/>
        <rFont val="Times New Roman"/>
        <family val="1"/>
      </rPr>
      <t xml:space="preserve">(Cơ khí; Cơ Điện tử; Hệ thống công nghiệp, Kỹ thuật khuôn mẫu, Ô Tô)
</t>
    </r>
    <r>
      <rPr>
        <b/>
        <sz val="12"/>
        <color theme="1"/>
        <rFont val="Times New Roman"/>
        <family val="1"/>
      </rPr>
      <t xml:space="preserve">Khối ngành Điện - Điện tử </t>
    </r>
    <r>
      <rPr>
        <sz val="12"/>
        <color theme="1"/>
        <rFont val="Times New Roman"/>
        <family val="1"/>
      </rPr>
      <t xml:space="preserve">(Điện; điện tử; Điều khiển và Tự động hóa; Nhiệt; Điện tử viễn thông; Mạng máy tính và truyền thông dữ liệu; Kỹ thuật máy tính)
</t>
    </r>
    <r>
      <rPr>
        <b/>
        <sz val="12"/>
        <color theme="1"/>
        <rFont val="Times New Roman"/>
        <family val="1"/>
      </rPr>
      <t>Khối ngành Công nghệ thông tin</t>
    </r>
    <r>
      <rPr>
        <sz val="12"/>
        <color theme="1"/>
        <rFont val="Times New Roman"/>
        <family val="1"/>
      </rPr>
      <t xml:space="preserve"> (Công nghệ thông tin; Hệ thống thông tin; Khoa học máy tính; Kỹ thuật phần mềm)
</t>
    </r>
    <r>
      <rPr>
        <b/>
        <sz val="12"/>
        <color theme="1"/>
        <rFont val="Times New Roman"/>
        <family val="1"/>
      </rPr>
      <t xml:space="preserve">Khối ngành Công nghệ Hóa </t>
    </r>
    <r>
      <rPr>
        <sz val="12"/>
        <color theme="1"/>
        <rFont val="Times New Roman"/>
        <family val="1"/>
      </rPr>
      <t xml:space="preserve">(Hóa; Môi trường; Công nghệ Thực phẩm)
</t>
    </r>
    <r>
      <rPr>
        <b/>
        <sz val="12"/>
        <color theme="1"/>
        <rFont val="Times New Roman"/>
        <family val="1"/>
      </rPr>
      <t xml:space="preserve">Khối ngành Kinh tế - Quản lý </t>
    </r>
    <r>
      <rPr>
        <sz val="12"/>
        <color theme="1"/>
        <rFont val="Times New Roman"/>
        <family val="1"/>
      </rPr>
      <t xml:space="preserve"> (Quản trị kinh doanh; Tài chính - Ngân hàng; Quản trị nhân lực; Quản trị văn phòng; Marketing; Kinh tế đầu tư; Kế toán; Kiểm toán)</t>
    </r>
  </si>
  <si>
    <t>TỔNG SỐ CƠ HỘI VIỆC LÀM</t>
  </si>
  <si>
    <t>Khối ngành tuyển dụng</t>
  </si>
  <si>
    <t>Đại học</t>
  </si>
  <si>
    <t>Cao đẳng</t>
  </si>
  <si>
    <t>Lĩnh vực hoạt động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</si>
</sst>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rgb="FF000000"/>
      <name val="Arial"/>
      <family val="2"/>
      <scheme val="minor"/>
    </font>
    <font>
      <sz val="10"/>
      <color rgb="FF000000"/>
      <name val="Arial"/>
      <family val="2"/>
      <scheme val="minor"/>
    </font>
    <font>
      <b/>
      <sz val="10"/>
      <color rgb="FFFF0000"/>
      <name val="Arial"/>
      <family val="2"/>
      <scheme val="minor"/>
    </font>
    <font>
      <sz val="8"/>
      <name val="Arial"/>
      <family val="2"/>
      <scheme val="minor"/>
    </font>
    <font>
      <b/>
      <sz val="12"/>
      <color rgb="FF000000"/>
      <name val="Times New Roman"/>
      <family val="1"/>
    </font>
    <font>
      <sz val="12"/>
      <color rgb="FF000000"/>
      <name val="Times New Roman"/>
      <family val="1"/>
    </font>
    <font>
      <b/>
      <sz val="12"/>
      <color theme="1"/>
      <name val="Times New Roman"/>
      <family val="1"/>
    </font>
    <font>
      <sz val="12"/>
      <color theme="1"/>
      <name val="Times New Roman"/>
      <family val="1"/>
    </font>
  </fonts>
  <fills count="1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9900"/>
        <bgColor indexed="64"/>
      </patternFill>
    </fill>
    <fill>
      <patternFill patternType="solid">
        <fgColor rgb="FFF9CB9C"/>
        <bgColor indexed="64"/>
      </patternFill>
    </fill>
    <fill>
      <patternFill patternType="solid">
        <fgColor rgb="FFFFE599"/>
        <bgColor indexed="64"/>
      </patternFill>
    </fill>
    <fill>
      <patternFill patternType="solid">
        <fgColor rgb="FFFCE5CD"/>
        <bgColor indexed="64"/>
      </patternFill>
    </fill>
    <fill>
      <patternFill patternType="solid">
        <fgColor rgb="FFF4CCCC"/>
        <bgColor indexed="64"/>
      </patternFill>
    </fill>
    <fill>
      <patternFill patternType="solid">
        <fgColor rgb="FFFFFFFF"/>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7030A0"/>
        <bgColor indexed="64"/>
      </patternFill>
    </fill>
    <fill>
      <patternFill patternType="solid">
        <fgColor rgb="FF00B050"/>
        <bgColor indexed="64"/>
      </patternFill>
    </fill>
  </fills>
  <borders count="22">
    <border>
      <left/>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CCCCCC"/>
      </bottom>
      <diagonal/>
    </border>
    <border>
      <left/>
      <right/>
      <top style="medium">
        <color rgb="FFCCCCCC"/>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wrapText="1"/>
    </xf>
    <xf numFmtId="0" fontId="3" fillId="0" borderId="2" xfId="0" applyFont="1" applyBorder="1" applyAlignment="1">
      <alignment horizontal="right"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righ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 fillId="3"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9" xfId="0" applyFont="1" applyFill="1" applyBorder="1" applyAlignment="1">
      <alignment vertical="center" wrapText="1"/>
    </xf>
    <xf numFmtId="0" fontId="1"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9" xfId="0" applyFont="1" applyFill="1" applyBorder="1" applyAlignment="1">
      <alignment horizontal="right" vertical="center" wrapText="1"/>
    </xf>
    <xf numFmtId="0" fontId="2" fillId="5"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2" xfId="0" applyFont="1" applyFill="1" applyBorder="1" applyAlignment="1">
      <alignment vertical="center" wrapText="1"/>
    </xf>
    <xf numFmtId="0" fontId="2" fillId="3" borderId="2" xfId="0" applyFont="1" applyFill="1" applyBorder="1" applyAlignment="1">
      <alignment vertical="center" wrapText="1"/>
    </xf>
    <xf numFmtId="0" fontId="2" fillId="9" borderId="2" xfId="0" applyFont="1" applyFill="1" applyBorder="1" applyAlignment="1">
      <alignment vertical="center" wrapText="1"/>
    </xf>
    <xf numFmtId="0" fontId="2" fillId="4" borderId="2" xfId="0" applyFont="1" applyFill="1" applyBorder="1" applyAlignment="1">
      <alignment vertical="center" wrapText="1"/>
    </xf>
    <xf numFmtId="0" fontId="2" fillId="2" borderId="2" xfId="0" applyFont="1" applyFill="1" applyBorder="1" applyAlignment="1">
      <alignment vertical="center" wrapText="1"/>
    </xf>
    <xf numFmtId="0" fontId="1" fillId="8"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1" fontId="2" fillId="0" borderId="2"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0" fillId="0" borderId="0" xfId="0" applyAlignment="1">
      <alignment vertical="center" wrapText="1"/>
    </xf>
    <xf numFmtId="0" fontId="1"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1" fontId="2" fillId="0" borderId="2" xfId="0" applyNumberFormat="1" applyFont="1" applyBorder="1" applyAlignment="1">
      <alignment horizontal="left" vertical="center" wrapText="1"/>
    </xf>
    <xf numFmtId="0" fontId="1" fillId="2" borderId="9"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0" fillId="0" borderId="15" xfId="0" applyBorder="1" applyAlignment="1">
      <alignment vertical="center" wrapText="1"/>
    </xf>
    <xf numFmtId="0" fontId="0" fillId="10" borderId="15" xfId="0" applyFill="1" applyBorder="1" applyAlignment="1">
      <alignment vertical="center" wrapText="1"/>
    </xf>
    <xf numFmtId="0" fontId="0" fillId="12" borderId="15" xfId="0" applyFill="1" applyBorder="1" applyAlignment="1">
      <alignment horizontal="center" vertical="center" wrapText="1"/>
    </xf>
    <xf numFmtId="0" fontId="0" fillId="10" borderId="15" xfId="0" applyFill="1" applyBorder="1" applyAlignment="1">
      <alignment horizontal="center" vertical="center" wrapText="1"/>
    </xf>
    <xf numFmtId="0" fontId="0" fillId="13" borderId="15" xfId="0"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5"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center" wrapText="1"/>
    </xf>
    <xf numFmtId="0" fontId="1" fillId="0" borderId="19" xfId="0" quotePrefix="1" applyFont="1" applyBorder="1" applyAlignment="1">
      <alignment vertical="center" wrapText="1"/>
    </xf>
    <xf numFmtId="14" fontId="1" fillId="0" borderId="19" xfId="0" quotePrefix="1" applyNumberFormat="1" applyFont="1" applyBorder="1" applyAlignment="1">
      <alignment vertical="center" wrapText="1"/>
    </xf>
    <xf numFmtId="0" fontId="1" fillId="0" borderId="0" xfId="0" applyFont="1" applyAlignment="1">
      <alignment horizontal="center" vertical="center" wrapText="1"/>
    </xf>
    <xf numFmtId="0" fontId="3" fillId="0" borderId="19" xfId="0" quotePrefix="1" applyFont="1" applyBorder="1" applyAlignment="1">
      <alignment horizontal="right" vertical="center" wrapText="1"/>
    </xf>
    <xf numFmtId="14" fontId="3" fillId="0" borderId="19" xfId="0" quotePrefix="1" applyNumberFormat="1" applyFont="1" applyBorder="1" applyAlignment="1">
      <alignment horizontal="left" vertical="center" wrapText="1"/>
    </xf>
    <xf numFmtId="0" fontId="2"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 fontId="1" fillId="3" borderId="2" xfId="0" quotePrefix="1" applyNumberFormat="1" applyFont="1" applyFill="1" applyBorder="1" applyAlignment="1">
      <alignment horizontal="center" vertical="center" wrapText="1"/>
    </xf>
    <xf numFmtId="1" fontId="1" fillId="0" borderId="0" xfId="0" applyNumberFormat="1" applyFont="1" applyAlignment="1">
      <alignment horizontal="center" wrapText="1"/>
    </xf>
    <xf numFmtId="1" fontId="1" fillId="3" borderId="2" xfId="0" applyNumberFormat="1"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15" borderId="2" xfId="0" applyFont="1" applyFill="1" applyBorder="1" applyAlignment="1">
      <alignment vertical="center" wrapText="1"/>
    </xf>
    <xf numFmtId="0" fontId="1" fillId="15" borderId="2" xfId="0" applyFont="1" applyFill="1" applyBorder="1" applyAlignment="1">
      <alignment horizontal="center" vertical="center" wrapText="1"/>
    </xf>
    <xf numFmtId="0" fontId="2" fillId="16" borderId="2" xfId="0" applyFont="1" applyFill="1" applyBorder="1" applyAlignment="1">
      <alignment vertical="center" wrapText="1"/>
    </xf>
    <xf numFmtId="0" fontId="1" fillId="16" borderId="2" xfId="0" applyFont="1" applyFill="1" applyBorder="1" applyAlignment="1">
      <alignment horizontal="center" vertical="center" wrapText="1"/>
    </xf>
    <xf numFmtId="0" fontId="2" fillId="12" borderId="2" xfId="0" applyFont="1" applyFill="1" applyBorder="1" applyAlignment="1">
      <alignment vertical="center" wrapText="1"/>
    </xf>
    <xf numFmtId="0" fontId="1" fillId="12" borderId="2" xfId="0" applyFont="1" applyFill="1" applyBorder="1" applyAlignment="1">
      <alignment horizontal="center" vertical="center" wrapText="1"/>
    </xf>
    <xf numFmtId="0" fontId="2" fillId="17" borderId="2" xfId="0" applyFont="1" applyFill="1" applyBorder="1" applyAlignment="1">
      <alignment vertical="center" wrapText="1"/>
    </xf>
    <xf numFmtId="0" fontId="1" fillId="17" borderId="2" xfId="0" applyFont="1" applyFill="1" applyBorder="1" applyAlignment="1">
      <alignment horizontal="center" vertical="center" wrapText="1"/>
    </xf>
    <xf numFmtId="0" fontId="2" fillId="18" borderId="2" xfId="0" applyFont="1" applyFill="1" applyBorder="1" applyAlignment="1">
      <alignment vertical="center" wrapText="1"/>
    </xf>
    <xf numFmtId="0" fontId="6" fillId="0" borderId="0" xfId="0" applyFont="1" applyAlignment="1">
      <alignment vertical="center" wrapText="1"/>
    </xf>
    <xf numFmtId="0" fontId="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0" xfId="0" applyFont="1" applyAlignment="1">
      <alignment horizontal="center" vertical="center" wrapText="1"/>
    </xf>
    <xf numFmtId="0" fontId="8" fillId="0" borderId="15" xfId="0"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15" xfId="0" applyFont="1" applyBorder="1" applyAlignment="1">
      <alignment horizontal="center" vertical="center" wrapText="1"/>
    </xf>
    <xf numFmtId="0" fontId="8" fillId="0" borderId="0" xfId="0" applyFont="1" applyAlignment="1">
      <alignment horizontal="left" vertical="center" wrapText="1"/>
    </xf>
    <xf numFmtId="3" fontId="8" fillId="0" borderId="0" xfId="0" applyNumberFormat="1" applyFont="1" applyAlignment="1">
      <alignment horizontal="center" vertical="center" wrapText="1"/>
    </xf>
    <xf numFmtId="14" fontId="8" fillId="0" borderId="0" xfId="0" applyNumberFormat="1" applyFont="1" applyAlignment="1">
      <alignment horizontal="left" vertical="center" wrapText="1"/>
    </xf>
    <xf numFmtId="0" fontId="8" fillId="0" borderId="0" xfId="0" quotePrefix="1" applyFont="1" applyAlignment="1">
      <alignment horizontal="left" vertical="center" wrapText="1"/>
    </xf>
    <xf numFmtId="0" fontId="8" fillId="0" borderId="15" xfId="0" quotePrefix="1"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7" fillId="0" borderId="15" xfId="0" applyFont="1" applyBorder="1" applyAlignment="1">
      <alignment horizontal="left" vertical="center" wrapText="1"/>
    </xf>
    <xf numFmtId="0" fontId="6" fillId="0" borderId="0" xfId="0" applyFont="1" applyAlignment="1">
      <alignment horizontal="left" vertical="center" wrapText="1"/>
    </xf>
    <xf numFmtId="0" fontId="5" fillId="0" borderId="15" xfId="0" applyFont="1" applyBorder="1" applyAlignment="1">
      <alignment vertical="center" wrapText="1"/>
    </xf>
    <xf numFmtId="0" fontId="5" fillId="0" borderId="0" xfId="0" applyFont="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18" xfId="0" applyFill="1" applyBorder="1" applyAlignment="1">
      <alignment horizontal="center" vertical="center" wrapText="1"/>
    </xf>
    <xf numFmtId="0" fontId="0" fillId="3" borderId="15" xfId="0" applyFill="1" applyBorder="1" applyAlignment="1">
      <alignment horizontal="center" vertical="center" wrapText="1"/>
    </xf>
    <xf numFmtId="0" fontId="2" fillId="3" borderId="15"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3" borderId="14" xfId="0" quotePrefix="1" applyFont="1" applyFill="1" applyBorder="1" applyAlignment="1">
      <alignment horizontal="center" vertical="center" wrapText="1"/>
    </xf>
    <xf numFmtId="0" fontId="1"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69"/>
  <sheetViews>
    <sheetView tabSelected="1" zoomScale="85" zoomScaleNormal="85" workbookViewId="0">
      <pane ySplit="3" topLeftCell="A4" activePane="bottomLeft" state="frozen"/>
      <selection pane="bottomLeft" activeCell="L69" sqref="L69"/>
    </sheetView>
  </sheetViews>
  <sheetFormatPr defaultColWidth="12.5703125" defaultRowHeight="15.75" customHeight="1" x14ac:dyDescent="0.2"/>
  <cols>
    <col min="1" max="1" width="11.5703125" style="95" customWidth="1"/>
    <col min="2" max="2" width="44.5703125" style="101" customWidth="1"/>
    <col min="3" max="3" width="18.85546875" style="80" hidden="1" customWidth="1"/>
    <col min="4" max="4" width="13.7109375" style="85" customWidth="1"/>
    <col min="5" max="5" width="36.5703125" style="80" customWidth="1"/>
    <col min="6" max="6" width="38" style="80" hidden="1" customWidth="1"/>
    <col min="7" max="7" width="18.85546875" style="80" hidden="1" customWidth="1"/>
    <col min="8" max="8" width="43.7109375" style="80" hidden="1" customWidth="1"/>
    <col min="9" max="9" width="18.85546875" style="80" hidden="1" customWidth="1"/>
    <col min="10" max="10" width="26.5703125" style="80" hidden="1" customWidth="1"/>
    <col min="11" max="11" width="30.42578125" style="80" hidden="1" customWidth="1"/>
    <col min="12" max="12" width="37.5703125" style="99" customWidth="1"/>
    <col min="13" max="13" width="68.42578125" style="80" customWidth="1"/>
    <col min="14" max="14" width="44.5703125" style="80" customWidth="1"/>
    <col min="15" max="15" width="11.85546875" style="85" customWidth="1"/>
    <col min="16" max="16" width="17.42578125" style="80" hidden="1" customWidth="1"/>
    <col min="17" max="17" width="14" style="80" hidden="1" customWidth="1"/>
    <col min="18" max="18" width="34.28515625" style="80" hidden="1" customWidth="1"/>
    <col min="19" max="19" width="30.5703125" style="80" hidden="1" customWidth="1"/>
    <col min="20" max="20" width="4.85546875" style="80" hidden="1" customWidth="1"/>
    <col min="21" max="21" width="9.7109375" style="80" hidden="1" customWidth="1"/>
    <col min="22" max="22" width="7.85546875" style="80" hidden="1" customWidth="1"/>
    <col min="23" max="23" width="8.28515625" style="80" hidden="1" customWidth="1"/>
    <col min="24" max="24" width="9.7109375" style="80" hidden="1" customWidth="1"/>
    <col min="25" max="25" width="11.140625" style="80" hidden="1" customWidth="1"/>
    <col min="26" max="26" width="0" style="80" hidden="1" customWidth="1"/>
    <col min="27" max="16384" width="12.5703125" style="80"/>
  </cols>
  <sheetData>
    <row r="1" spans="1:25" ht="28.5" customHeight="1" x14ac:dyDescent="0.2">
      <c r="A1" s="102" t="s">
        <v>867</v>
      </c>
      <c r="B1" s="103"/>
      <c r="C1" s="103"/>
      <c r="D1" s="103"/>
      <c r="E1" s="103"/>
      <c r="F1" s="103"/>
      <c r="G1" s="103"/>
      <c r="H1" s="103"/>
      <c r="I1" s="103"/>
      <c r="J1" s="103"/>
      <c r="K1" s="103"/>
      <c r="L1" s="103"/>
      <c r="M1" s="103"/>
      <c r="N1" s="103"/>
      <c r="O1" s="103"/>
    </row>
    <row r="2" spans="1:25" s="85" customFormat="1" ht="27.75" customHeight="1" x14ac:dyDescent="0.2">
      <c r="A2" s="127" t="s">
        <v>864</v>
      </c>
      <c r="B2" s="127" t="s">
        <v>865</v>
      </c>
      <c r="C2" s="82" t="s">
        <v>1</v>
      </c>
      <c r="D2" s="127" t="s">
        <v>866</v>
      </c>
      <c r="E2" s="127" t="s">
        <v>930</v>
      </c>
      <c r="F2" s="82" t="s">
        <v>476</v>
      </c>
      <c r="G2" s="82" t="s">
        <v>4</v>
      </c>
      <c r="H2" s="82" t="s">
        <v>5</v>
      </c>
      <c r="I2" s="82" t="s">
        <v>6</v>
      </c>
      <c r="J2" s="82" t="s">
        <v>7</v>
      </c>
      <c r="K2" s="82" t="s">
        <v>8</v>
      </c>
      <c r="L2" s="127" t="s">
        <v>9</v>
      </c>
      <c r="M2" s="104" t="s">
        <v>927</v>
      </c>
      <c r="N2" s="106"/>
      <c r="O2" s="127" t="s">
        <v>10</v>
      </c>
      <c r="P2" s="83" t="s">
        <v>11</v>
      </c>
      <c r="Q2" s="84" t="s">
        <v>479</v>
      </c>
      <c r="R2" s="83" t="s">
        <v>480</v>
      </c>
      <c r="S2" s="83" t="s">
        <v>481</v>
      </c>
      <c r="T2" s="83" t="s">
        <v>482</v>
      </c>
      <c r="U2" s="83" t="s">
        <v>483</v>
      </c>
      <c r="V2" s="83" t="s">
        <v>484</v>
      </c>
      <c r="W2" s="83" t="s">
        <v>485</v>
      </c>
      <c r="X2" s="83" t="s">
        <v>486</v>
      </c>
      <c r="Y2" s="83" t="s">
        <v>487</v>
      </c>
    </row>
    <row r="3" spans="1:25" s="85" customFormat="1" ht="27.75" customHeight="1" x14ac:dyDescent="0.2">
      <c r="A3" s="128"/>
      <c r="B3" s="128"/>
      <c r="C3" s="82"/>
      <c r="D3" s="128"/>
      <c r="E3" s="128"/>
      <c r="F3" s="82"/>
      <c r="G3" s="82"/>
      <c r="H3" s="82"/>
      <c r="I3" s="82"/>
      <c r="J3" s="82"/>
      <c r="K3" s="82"/>
      <c r="L3" s="128"/>
      <c r="M3" s="82" t="s">
        <v>928</v>
      </c>
      <c r="N3" s="82" t="s">
        <v>929</v>
      </c>
      <c r="O3" s="128"/>
      <c r="P3" s="83"/>
      <c r="Q3" s="84"/>
      <c r="R3" s="83"/>
      <c r="S3" s="83"/>
      <c r="T3" s="83"/>
      <c r="U3" s="83"/>
      <c r="V3" s="83"/>
      <c r="W3" s="83"/>
      <c r="X3" s="83"/>
      <c r="Y3" s="83"/>
    </row>
    <row r="4" spans="1:25" ht="39.75" customHeight="1" x14ac:dyDescent="0.2">
      <c r="A4" s="81">
        <f>VLOOKUP(B4,'Gian hàng (gốc)'!$B$2:$C$68,2,0)</f>
        <v>1</v>
      </c>
      <c r="B4" s="98" t="s">
        <v>291</v>
      </c>
      <c r="C4" s="86">
        <v>2500150543</v>
      </c>
      <c r="D4" s="88" t="s">
        <v>50</v>
      </c>
      <c r="E4" s="86" t="s">
        <v>292</v>
      </c>
      <c r="F4" s="86" t="s">
        <v>574</v>
      </c>
      <c r="G4" s="86" t="s">
        <v>293</v>
      </c>
      <c r="H4" s="86" t="s">
        <v>294</v>
      </c>
      <c r="I4" s="86" t="s">
        <v>16</v>
      </c>
      <c r="J4" s="87" t="s">
        <v>810</v>
      </c>
      <c r="K4" s="86" t="s">
        <v>295</v>
      </c>
      <c r="L4" s="86" t="s">
        <v>296</v>
      </c>
      <c r="M4" s="86" t="s">
        <v>869</v>
      </c>
      <c r="N4" s="86"/>
      <c r="O4" s="88">
        <v>50</v>
      </c>
      <c r="P4" s="89" t="s">
        <v>170</v>
      </c>
      <c r="Q4" s="90">
        <f t="shared" ref="Q4:Q35" si="0">IF(P4="Tham gia (7 triệu)", 7000000,IF(P4="Tài trợ đồng (20 triệu)",20000000,IF(P4="Tài trợ bạc (30 triệu)",30000000,IF(P4="Tài trợ vàng (50 triệu)",50000000,0))))</f>
        <v>30000000</v>
      </c>
      <c r="R4" s="89"/>
      <c r="S4" s="89" t="s">
        <v>491</v>
      </c>
      <c r="T4" s="89" t="s">
        <v>29</v>
      </c>
      <c r="U4" s="89"/>
      <c r="V4" s="89"/>
      <c r="W4" s="89" t="s">
        <v>20</v>
      </c>
      <c r="X4" s="89"/>
      <c r="Y4" s="89"/>
    </row>
    <row r="5" spans="1:25" ht="139.5" customHeight="1" x14ac:dyDescent="0.2">
      <c r="A5" s="81">
        <f>VLOOKUP(B5,'Gian hàng (gốc)'!$B$2:$C$68,2,0)</f>
        <v>2</v>
      </c>
      <c r="B5" s="98" t="s">
        <v>538</v>
      </c>
      <c r="C5" s="87" t="s">
        <v>747</v>
      </c>
      <c r="D5" s="88" t="s">
        <v>13</v>
      </c>
      <c r="E5" s="86" t="s">
        <v>165</v>
      </c>
      <c r="F5" s="86" t="s">
        <v>539</v>
      </c>
      <c r="G5" s="86" t="s">
        <v>166</v>
      </c>
      <c r="H5" s="86" t="s">
        <v>105</v>
      </c>
      <c r="I5" s="86" t="s">
        <v>167</v>
      </c>
      <c r="J5" s="87" t="s">
        <v>748</v>
      </c>
      <c r="K5" s="86" t="s">
        <v>168</v>
      </c>
      <c r="L5" s="86" t="s">
        <v>169</v>
      </c>
      <c r="M5" s="86" t="s">
        <v>870</v>
      </c>
      <c r="N5" s="86"/>
      <c r="O5" s="88">
        <v>50</v>
      </c>
      <c r="P5" s="89" t="s">
        <v>170</v>
      </c>
      <c r="Q5" s="90">
        <f t="shared" si="0"/>
        <v>30000000</v>
      </c>
      <c r="R5" s="89"/>
      <c r="S5" s="89" t="s">
        <v>491</v>
      </c>
      <c r="T5" s="89" t="s">
        <v>19</v>
      </c>
      <c r="U5" s="91">
        <v>45369</v>
      </c>
      <c r="V5" s="89"/>
      <c r="W5" s="89" t="s">
        <v>30</v>
      </c>
      <c r="X5" s="89"/>
      <c r="Y5" s="89"/>
    </row>
    <row r="6" spans="1:25" ht="267.75" x14ac:dyDescent="0.2">
      <c r="A6" s="81" t="str">
        <f>VLOOKUP(B6,'Gian hàng (gốc)'!$B$2:$C$68,2,0)</f>
        <v>3-4</v>
      </c>
      <c r="B6" s="98" t="s">
        <v>240</v>
      </c>
      <c r="C6" s="87" t="s">
        <v>786</v>
      </c>
      <c r="D6" s="88" t="s">
        <v>50</v>
      </c>
      <c r="E6" s="86" t="s">
        <v>241</v>
      </c>
      <c r="F6" s="86" t="s">
        <v>560</v>
      </c>
      <c r="G6" s="86" t="s">
        <v>242</v>
      </c>
      <c r="H6" s="86" t="s">
        <v>696</v>
      </c>
      <c r="I6" s="86" t="s">
        <v>205</v>
      </c>
      <c r="J6" s="87" t="s">
        <v>787</v>
      </c>
      <c r="K6" s="86" t="s">
        <v>243</v>
      </c>
      <c r="L6" s="86" t="s">
        <v>788</v>
      </c>
      <c r="M6" s="86" t="s">
        <v>871</v>
      </c>
      <c r="N6" s="86" t="s">
        <v>495</v>
      </c>
      <c r="O6" s="88">
        <v>300</v>
      </c>
      <c r="P6" s="89" t="s">
        <v>207</v>
      </c>
      <c r="Q6" s="90">
        <f t="shared" si="0"/>
        <v>50000000</v>
      </c>
      <c r="R6" s="89" t="s">
        <v>561</v>
      </c>
      <c r="S6" s="89" t="s">
        <v>491</v>
      </c>
      <c r="T6" s="89" t="s">
        <v>29</v>
      </c>
      <c r="U6" s="89"/>
      <c r="V6" s="89"/>
      <c r="W6" s="89" t="s">
        <v>453</v>
      </c>
      <c r="X6" s="89"/>
      <c r="Y6" s="89"/>
    </row>
    <row r="7" spans="1:25" ht="157.5" x14ac:dyDescent="0.2">
      <c r="A7" s="81" t="str">
        <f>VLOOKUP(B7,'Gian hàng (gốc)'!$B$2:$C$68,2,0)</f>
        <v>5-6</v>
      </c>
      <c r="B7" s="98" t="s">
        <v>549</v>
      </c>
      <c r="C7" s="87" t="s">
        <v>767</v>
      </c>
      <c r="D7" s="88" t="s">
        <v>50</v>
      </c>
      <c r="E7" s="86" t="s">
        <v>202</v>
      </c>
      <c r="F7" s="86" t="s">
        <v>550</v>
      </c>
      <c r="G7" s="86" t="s">
        <v>203</v>
      </c>
      <c r="H7" s="86" t="s">
        <v>204</v>
      </c>
      <c r="I7" s="86" t="s">
        <v>205</v>
      </c>
      <c r="J7" s="87" t="s">
        <v>768</v>
      </c>
      <c r="K7" s="86" t="s">
        <v>206</v>
      </c>
      <c r="L7" s="86" t="s">
        <v>769</v>
      </c>
      <c r="M7" s="86" t="s">
        <v>872</v>
      </c>
      <c r="N7" s="86" t="s">
        <v>495</v>
      </c>
      <c r="O7" s="88">
        <v>20</v>
      </c>
      <c r="P7" s="89" t="s">
        <v>207</v>
      </c>
      <c r="Q7" s="90">
        <f t="shared" si="0"/>
        <v>50000000</v>
      </c>
      <c r="R7" s="89" t="s">
        <v>551</v>
      </c>
      <c r="S7" s="89" t="s">
        <v>491</v>
      </c>
      <c r="T7" s="89" t="s">
        <v>29</v>
      </c>
      <c r="U7" s="89"/>
      <c r="V7" s="89"/>
      <c r="W7" s="89" t="s">
        <v>30</v>
      </c>
      <c r="X7" s="89"/>
      <c r="Y7" s="89"/>
    </row>
    <row r="8" spans="1:25" ht="110.25" x14ac:dyDescent="0.2">
      <c r="A8" s="81" t="str">
        <f>VLOOKUP(B8,'Gian hàng (gốc)'!$B$2:$C$68,2,0)</f>
        <v>7-8</v>
      </c>
      <c r="B8" s="98" t="s">
        <v>334</v>
      </c>
      <c r="C8" s="86">
        <v>2300297891</v>
      </c>
      <c r="D8" s="88" t="s">
        <v>39</v>
      </c>
      <c r="E8" s="86" t="s">
        <v>81</v>
      </c>
      <c r="F8" s="86" t="s">
        <v>587</v>
      </c>
      <c r="G8" s="86" t="s">
        <v>335</v>
      </c>
      <c r="H8" s="86" t="s">
        <v>336</v>
      </c>
      <c r="I8" s="86" t="s">
        <v>205</v>
      </c>
      <c r="J8" s="87" t="s">
        <v>833</v>
      </c>
      <c r="K8" s="86" t="s">
        <v>337</v>
      </c>
      <c r="L8" s="86" t="s">
        <v>868</v>
      </c>
      <c r="M8" s="86" t="s">
        <v>873</v>
      </c>
      <c r="N8" s="86" t="s">
        <v>524</v>
      </c>
      <c r="O8" s="88">
        <v>1000</v>
      </c>
      <c r="P8" s="89" t="s">
        <v>207</v>
      </c>
      <c r="Q8" s="90">
        <f t="shared" si="0"/>
        <v>50000000</v>
      </c>
      <c r="R8" s="89"/>
      <c r="S8" s="89" t="s">
        <v>491</v>
      </c>
      <c r="T8" s="89" t="s">
        <v>29</v>
      </c>
      <c r="U8" s="89"/>
      <c r="V8" s="89"/>
      <c r="W8" s="89" t="s">
        <v>20</v>
      </c>
      <c r="X8" s="89"/>
      <c r="Y8" s="89"/>
    </row>
    <row r="9" spans="1:25" ht="141.75" x14ac:dyDescent="0.2">
      <c r="A9" s="81">
        <f>VLOOKUP(B9,'Gian hàng (gốc)'!$B$2:$C$68,2,0)</f>
        <v>9</v>
      </c>
      <c r="B9" s="98" t="s">
        <v>38</v>
      </c>
      <c r="C9" s="86">
        <v>2500625483</v>
      </c>
      <c r="D9" s="88" t="s">
        <v>39</v>
      </c>
      <c r="E9" s="86" t="s">
        <v>40</v>
      </c>
      <c r="F9" s="86" t="s">
        <v>497</v>
      </c>
      <c r="G9" s="86" t="s">
        <v>41</v>
      </c>
      <c r="H9" s="86" t="s">
        <v>696</v>
      </c>
      <c r="I9" s="86" t="s">
        <v>16</v>
      </c>
      <c r="J9" s="87" t="s">
        <v>697</v>
      </c>
      <c r="K9" s="86" t="s">
        <v>42</v>
      </c>
      <c r="L9" s="86" t="s">
        <v>698</v>
      </c>
      <c r="M9" s="86" t="s">
        <v>874</v>
      </c>
      <c r="N9" s="86" t="s">
        <v>495</v>
      </c>
      <c r="O9" s="88">
        <v>70</v>
      </c>
      <c r="P9" s="89" t="s">
        <v>44</v>
      </c>
      <c r="Q9" s="90">
        <f t="shared" si="0"/>
        <v>20000000</v>
      </c>
      <c r="R9" s="89"/>
      <c r="S9" s="89" t="s">
        <v>491</v>
      </c>
      <c r="T9" s="89" t="s">
        <v>19</v>
      </c>
      <c r="U9" s="92" t="s">
        <v>499</v>
      </c>
      <c r="V9" s="89"/>
      <c r="W9" s="89" t="s">
        <v>20</v>
      </c>
      <c r="X9" s="89"/>
      <c r="Y9" s="89"/>
    </row>
    <row r="10" spans="1:25" ht="94.5" x14ac:dyDescent="0.2">
      <c r="A10" s="81">
        <f>VLOOKUP(B10,'Gian hàng (gốc)'!$B$2:$C$68,2,0)</f>
        <v>10</v>
      </c>
      <c r="B10" s="98" t="s">
        <v>309</v>
      </c>
      <c r="C10" s="87" t="s">
        <v>818</v>
      </c>
      <c r="D10" s="88" t="s">
        <v>50</v>
      </c>
      <c r="E10" s="86" t="s">
        <v>310</v>
      </c>
      <c r="F10" s="86" t="s">
        <v>581</v>
      </c>
      <c r="G10" s="86" t="s">
        <v>311</v>
      </c>
      <c r="H10" s="86" t="s">
        <v>312</v>
      </c>
      <c r="I10" s="86" t="s">
        <v>313</v>
      </c>
      <c r="J10" s="87" t="s">
        <v>819</v>
      </c>
      <c r="K10" s="86" t="s">
        <v>314</v>
      </c>
      <c r="L10" s="86" t="s">
        <v>820</v>
      </c>
      <c r="M10" s="86" t="s">
        <v>869</v>
      </c>
      <c r="N10" s="86"/>
      <c r="O10" s="88">
        <v>4</v>
      </c>
      <c r="P10" s="89" t="s">
        <v>44</v>
      </c>
      <c r="Q10" s="90">
        <f t="shared" si="0"/>
        <v>20000000</v>
      </c>
      <c r="R10" s="89"/>
      <c r="S10" s="89" t="s">
        <v>491</v>
      </c>
      <c r="T10" s="89" t="s">
        <v>19</v>
      </c>
      <c r="U10" s="91">
        <v>45373</v>
      </c>
      <c r="V10" s="89"/>
      <c r="W10" s="89" t="s">
        <v>453</v>
      </c>
      <c r="X10" s="89"/>
      <c r="Y10" s="89"/>
    </row>
    <row r="11" spans="1:25" ht="145.5" customHeight="1" x14ac:dyDescent="0.2">
      <c r="A11" s="81">
        <f>VLOOKUP(B11,'Gian hàng (gốc)'!$B$2:$C$68,2,0)</f>
        <v>11</v>
      </c>
      <c r="B11" s="98" t="s">
        <v>181</v>
      </c>
      <c r="C11" s="87" t="s">
        <v>755</v>
      </c>
      <c r="D11" s="88" t="s">
        <v>50</v>
      </c>
      <c r="E11" s="86" t="s">
        <v>182</v>
      </c>
      <c r="F11" s="86" t="s">
        <v>542</v>
      </c>
      <c r="G11" s="86" t="s">
        <v>183</v>
      </c>
      <c r="H11" s="86" t="s">
        <v>70</v>
      </c>
      <c r="I11" s="86" t="s">
        <v>109</v>
      </c>
      <c r="J11" s="87" t="s">
        <v>756</v>
      </c>
      <c r="K11" s="86" t="s">
        <v>184</v>
      </c>
      <c r="L11" s="86" t="s">
        <v>757</v>
      </c>
      <c r="M11" s="86" t="s">
        <v>875</v>
      </c>
      <c r="N11" s="86" t="s">
        <v>490</v>
      </c>
      <c r="O11" s="88">
        <v>11</v>
      </c>
      <c r="P11" s="89" t="s">
        <v>44</v>
      </c>
      <c r="Q11" s="90">
        <f t="shared" si="0"/>
        <v>20000000</v>
      </c>
      <c r="R11" s="89" t="s">
        <v>543</v>
      </c>
      <c r="S11" s="89" t="s">
        <v>491</v>
      </c>
      <c r="T11" s="89" t="s">
        <v>19</v>
      </c>
      <c r="U11" s="91">
        <v>45370</v>
      </c>
      <c r="V11" s="89"/>
      <c r="W11" s="89" t="s">
        <v>20</v>
      </c>
      <c r="X11" s="89"/>
      <c r="Y11" s="89"/>
    </row>
    <row r="12" spans="1:25" ht="147.75" customHeight="1" x14ac:dyDescent="0.2">
      <c r="A12" s="81">
        <f>VLOOKUP(B12,'Gian hàng (gốc)'!$B$2:$C$68,2,0)</f>
        <v>12</v>
      </c>
      <c r="B12" s="98" t="s">
        <v>374</v>
      </c>
      <c r="C12" s="86">
        <v>2300981491</v>
      </c>
      <c r="D12" s="88" t="s">
        <v>32</v>
      </c>
      <c r="E12" s="86" t="s">
        <v>375</v>
      </c>
      <c r="F12" s="86" t="s">
        <v>599</v>
      </c>
      <c r="G12" s="86" t="s">
        <v>376</v>
      </c>
      <c r="H12" s="86" t="s">
        <v>377</v>
      </c>
      <c r="I12" s="86" t="s">
        <v>273</v>
      </c>
      <c r="J12" s="87" t="s">
        <v>847</v>
      </c>
      <c r="K12" s="86" t="s">
        <v>378</v>
      </c>
      <c r="L12" s="86" t="s">
        <v>848</v>
      </c>
      <c r="M12" s="86" t="s">
        <v>876</v>
      </c>
      <c r="N12" s="86"/>
      <c r="O12" s="88">
        <v>200</v>
      </c>
      <c r="P12" s="89" t="s">
        <v>44</v>
      </c>
      <c r="Q12" s="90">
        <f t="shared" si="0"/>
        <v>20000000</v>
      </c>
      <c r="R12" s="89"/>
      <c r="S12" s="89" t="s">
        <v>491</v>
      </c>
      <c r="T12" s="89" t="s">
        <v>19</v>
      </c>
      <c r="U12" s="91">
        <v>45376</v>
      </c>
      <c r="V12" s="89"/>
      <c r="W12" s="89" t="s">
        <v>20</v>
      </c>
      <c r="X12" s="89"/>
      <c r="Y12" s="89"/>
    </row>
    <row r="13" spans="1:25" ht="213" customHeight="1" x14ac:dyDescent="0.2">
      <c r="A13" s="81">
        <f>VLOOKUP(B13,'Gian hàng (gốc)'!$B$2:$C$68,2,0)</f>
        <v>13</v>
      </c>
      <c r="B13" s="98" t="s">
        <v>454</v>
      </c>
      <c r="C13" s="87" t="s">
        <v>764</v>
      </c>
      <c r="D13" s="88" t="s">
        <v>13</v>
      </c>
      <c r="E13" s="86" t="s">
        <v>189</v>
      </c>
      <c r="F13" s="86" t="s">
        <v>545</v>
      </c>
      <c r="G13" s="86" t="s">
        <v>190</v>
      </c>
      <c r="H13" s="86" t="s">
        <v>191</v>
      </c>
      <c r="I13" s="86" t="s">
        <v>192</v>
      </c>
      <c r="J13" s="86" t="s">
        <v>193</v>
      </c>
      <c r="K13" s="86" t="s">
        <v>194</v>
      </c>
      <c r="L13" s="86" t="s">
        <v>195</v>
      </c>
      <c r="M13" s="86" t="s">
        <v>877</v>
      </c>
      <c r="N13" s="86" t="s">
        <v>495</v>
      </c>
      <c r="O13" s="88">
        <v>200</v>
      </c>
      <c r="P13" s="89" t="s">
        <v>18</v>
      </c>
      <c r="Q13" s="90">
        <f t="shared" si="0"/>
        <v>7000000</v>
      </c>
      <c r="R13" s="89" t="s">
        <v>547</v>
      </c>
      <c r="S13" s="89" t="s">
        <v>491</v>
      </c>
      <c r="T13" s="89" t="s">
        <v>29</v>
      </c>
      <c r="U13" s="89"/>
      <c r="V13" s="89"/>
      <c r="W13" s="89" t="s">
        <v>96</v>
      </c>
      <c r="X13" s="89"/>
      <c r="Y13" s="89"/>
    </row>
    <row r="14" spans="1:25" ht="135" customHeight="1" x14ac:dyDescent="0.2">
      <c r="A14" s="81">
        <f>VLOOKUP(B14,'Gian hàng (gốc)'!$B$2:$C$68,2,0)</f>
        <v>14</v>
      </c>
      <c r="B14" s="98" t="s">
        <v>344</v>
      </c>
      <c r="C14" s="87" t="s">
        <v>836</v>
      </c>
      <c r="D14" s="88" t="s">
        <v>50</v>
      </c>
      <c r="E14" s="86" t="s">
        <v>345</v>
      </c>
      <c r="F14" s="86" t="s">
        <v>590</v>
      </c>
      <c r="G14" s="86" t="s">
        <v>346</v>
      </c>
      <c r="H14" s="86" t="s">
        <v>347</v>
      </c>
      <c r="I14" s="86" t="s">
        <v>348</v>
      </c>
      <c r="J14" s="86" t="s">
        <v>349</v>
      </c>
      <c r="K14" s="86" t="s">
        <v>350</v>
      </c>
      <c r="L14" s="86" t="s">
        <v>837</v>
      </c>
      <c r="M14" s="86" t="s">
        <v>878</v>
      </c>
      <c r="N14" s="86" t="s">
        <v>495</v>
      </c>
      <c r="O14" s="88">
        <v>500</v>
      </c>
      <c r="P14" s="89" t="s">
        <v>18</v>
      </c>
      <c r="Q14" s="90">
        <f t="shared" si="0"/>
        <v>7000000</v>
      </c>
      <c r="R14" s="89"/>
      <c r="S14" s="89" t="s">
        <v>491</v>
      </c>
      <c r="T14" s="89" t="s">
        <v>19</v>
      </c>
      <c r="U14" s="91">
        <v>45373</v>
      </c>
      <c r="V14" s="89"/>
      <c r="W14" s="89" t="s">
        <v>30</v>
      </c>
      <c r="X14" s="89"/>
      <c r="Y14" s="89"/>
    </row>
    <row r="15" spans="1:25" ht="228.75" customHeight="1" x14ac:dyDescent="0.2">
      <c r="A15" s="81">
        <f>VLOOKUP(B15,'Gian hàng (gốc)'!$B$2:$C$68,2,0)</f>
        <v>15</v>
      </c>
      <c r="B15" s="98" t="s">
        <v>297</v>
      </c>
      <c r="C15" s="87" t="s">
        <v>811</v>
      </c>
      <c r="D15" s="88" t="s">
        <v>22</v>
      </c>
      <c r="E15" s="86" t="s">
        <v>812</v>
      </c>
      <c r="F15" s="86" t="s">
        <v>576</v>
      </c>
      <c r="G15" s="86" t="s">
        <v>298</v>
      </c>
      <c r="H15" s="86" t="s">
        <v>299</v>
      </c>
      <c r="I15" s="86" t="s">
        <v>300</v>
      </c>
      <c r="J15" s="87" t="s">
        <v>813</v>
      </c>
      <c r="K15" s="86" t="s">
        <v>301</v>
      </c>
      <c r="L15" s="86" t="s">
        <v>814</v>
      </c>
      <c r="M15" s="86" t="s">
        <v>879</v>
      </c>
      <c r="N15" s="86" t="s">
        <v>495</v>
      </c>
      <c r="O15" s="88">
        <v>200</v>
      </c>
      <c r="P15" s="89" t="s">
        <v>18</v>
      </c>
      <c r="Q15" s="90">
        <f t="shared" si="0"/>
        <v>7000000</v>
      </c>
      <c r="R15" s="89"/>
      <c r="S15" s="89" t="s">
        <v>491</v>
      </c>
      <c r="T15" s="89" t="s">
        <v>19</v>
      </c>
      <c r="U15" s="91">
        <v>45376</v>
      </c>
      <c r="V15" s="89"/>
      <c r="W15" s="89" t="s">
        <v>20</v>
      </c>
      <c r="X15" s="89"/>
      <c r="Y15" s="89"/>
    </row>
    <row r="16" spans="1:25" ht="267.75" x14ac:dyDescent="0.2">
      <c r="A16" s="81">
        <f>VLOOKUP(B16,'Gian hàng (gốc)'!$B$2:$C$68,2,0)</f>
        <v>16</v>
      </c>
      <c r="B16" s="98" t="s">
        <v>617</v>
      </c>
      <c r="C16" s="87" t="s">
        <v>856</v>
      </c>
      <c r="D16" s="88" t="s">
        <v>13</v>
      </c>
      <c r="E16" s="86" t="s">
        <v>857</v>
      </c>
      <c r="F16" s="86" t="s">
        <v>858</v>
      </c>
      <c r="G16" s="86" t="s">
        <v>859</v>
      </c>
      <c r="H16" s="86" t="s">
        <v>621</v>
      </c>
      <c r="I16" s="86" t="s">
        <v>860</v>
      </c>
      <c r="J16" s="87" t="s">
        <v>861</v>
      </c>
      <c r="K16" s="86" t="s">
        <v>623</v>
      </c>
      <c r="L16" s="86" t="s">
        <v>862</v>
      </c>
      <c r="M16" s="86" t="s">
        <v>880</v>
      </c>
      <c r="N16" s="86" t="s">
        <v>495</v>
      </c>
      <c r="O16" s="88">
        <v>50</v>
      </c>
      <c r="P16" s="89" t="s">
        <v>18</v>
      </c>
      <c r="Q16" s="90">
        <f t="shared" si="0"/>
        <v>7000000</v>
      </c>
      <c r="R16" s="89"/>
      <c r="S16" s="89" t="s">
        <v>491</v>
      </c>
      <c r="T16" s="89" t="s">
        <v>19</v>
      </c>
      <c r="U16" s="91">
        <v>45376</v>
      </c>
      <c r="V16" s="89"/>
      <c r="W16" s="89" t="s">
        <v>96</v>
      </c>
      <c r="X16" s="89"/>
      <c r="Y16" s="89"/>
    </row>
    <row r="17" spans="1:25" ht="94.5" x14ac:dyDescent="0.2">
      <c r="A17" s="81">
        <f>VLOOKUP(B17,'Gian hàng (gốc)'!$B$2:$C$68,2,0)</f>
        <v>17</v>
      </c>
      <c r="B17" s="98" t="s">
        <v>138</v>
      </c>
      <c r="C17" s="87" t="s">
        <v>734</v>
      </c>
      <c r="D17" s="88" t="s">
        <v>50</v>
      </c>
      <c r="E17" s="86" t="s">
        <v>139</v>
      </c>
      <c r="F17" s="86" t="s">
        <v>530</v>
      </c>
      <c r="G17" s="86" t="s">
        <v>140</v>
      </c>
      <c r="H17" s="86" t="s">
        <v>141</v>
      </c>
      <c r="I17" s="86" t="s">
        <v>16</v>
      </c>
      <c r="J17" s="87" t="s">
        <v>735</v>
      </c>
      <c r="K17" s="86" t="s">
        <v>142</v>
      </c>
      <c r="L17" s="86" t="s">
        <v>736</v>
      </c>
      <c r="M17" s="86" t="s">
        <v>881</v>
      </c>
      <c r="N17" s="86" t="s">
        <v>524</v>
      </c>
      <c r="O17" s="88">
        <v>25</v>
      </c>
      <c r="P17" s="89" t="s">
        <v>18</v>
      </c>
      <c r="Q17" s="90">
        <f t="shared" si="0"/>
        <v>7000000</v>
      </c>
      <c r="R17" s="89" t="s">
        <v>531</v>
      </c>
      <c r="S17" s="89" t="s">
        <v>491</v>
      </c>
      <c r="T17" s="89" t="s">
        <v>19</v>
      </c>
      <c r="U17" s="92" t="s">
        <v>505</v>
      </c>
      <c r="V17" s="89"/>
      <c r="W17" s="89" t="s">
        <v>20</v>
      </c>
      <c r="X17" s="89"/>
      <c r="Y17" s="89" t="s">
        <v>532</v>
      </c>
    </row>
    <row r="18" spans="1:25" ht="110.25" x14ac:dyDescent="0.2">
      <c r="A18" s="81">
        <f>VLOOKUP(B18,'Gian hàng (gốc)'!$B$2:$C$68,2,0)</f>
        <v>18</v>
      </c>
      <c r="B18" s="98" t="s">
        <v>55</v>
      </c>
      <c r="C18" s="87" t="s">
        <v>706</v>
      </c>
      <c r="D18" s="88" t="s">
        <v>50</v>
      </c>
      <c r="E18" s="86" t="s">
        <v>56</v>
      </c>
      <c r="F18" s="86" t="s">
        <v>503</v>
      </c>
      <c r="G18" s="86" t="s">
        <v>57</v>
      </c>
      <c r="H18" s="86" t="s">
        <v>58</v>
      </c>
      <c r="I18" s="86" t="s">
        <v>59</v>
      </c>
      <c r="J18" s="87" t="s">
        <v>707</v>
      </c>
      <c r="K18" s="86" t="s">
        <v>60</v>
      </c>
      <c r="L18" s="86" t="s">
        <v>708</v>
      </c>
      <c r="M18" s="86" t="s">
        <v>882</v>
      </c>
      <c r="N18" s="86" t="s">
        <v>495</v>
      </c>
      <c r="O18" s="88">
        <v>150</v>
      </c>
      <c r="P18" s="89" t="s">
        <v>18</v>
      </c>
      <c r="Q18" s="90">
        <f t="shared" si="0"/>
        <v>7000000</v>
      </c>
      <c r="R18" s="89"/>
      <c r="S18" s="89" t="s">
        <v>491</v>
      </c>
      <c r="T18" s="89" t="s">
        <v>19</v>
      </c>
      <c r="U18" s="91">
        <v>45366</v>
      </c>
      <c r="V18" s="89"/>
      <c r="W18" s="89" t="s">
        <v>20</v>
      </c>
      <c r="X18" s="89"/>
      <c r="Y18" s="89"/>
    </row>
    <row r="19" spans="1:25" ht="63" x14ac:dyDescent="0.2">
      <c r="A19" s="81">
        <f>VLOOKUP(B19,'Gian hàng (gốc)'!$B$2:$C$68,2,0)</f>
        <v>19</v>
      </c>
      <c r="B19" s="98" t="s">
        <v>110</v>
      </c>
      <c r="C19" s="87" t="s">
        <v>726</v>
      </c>
      <c r="D19" s="88" t="s">
        <v>50</v>
      </c>
      <c r="E19" s="86" t="s">
        <v>111</v>
      </c>
      <c r="F19" s="86" t="s">
        <v>523</v>
      </c>
      <c r="G19" s="86" t="s">
        <v>112</v>
      </c>
      <c r="H19" s="86" t="s">
        <v>113</v>
      </c>
      <c r="I19" s="86" t="s">
        <v>114</v>
      </c>
      <c r="J19" s="87" t="s">
        <v>727</v>
      </c>
      <c r="K19" s="86" t="s">
        <v>115</v>
      </c>
      <c r="L19" s="86" t="s">
        <v>116</v>
      </c>
      <c r="M19" s="86" t="s">
        <v>883</v>
      </c>
      <c r="N19" s="86" t="s">
        <v>524</v>
      </c>
      <c r="O19" s="88">
        <v>10</v>
      </c>
      <c r="P19" s="89" t="s">
        <v>18</v>
      </c>
      <c r="Q19" s="90">
        <f t="shared" si="0"/>
        <v>7000000</v>
      </c>
      <c r="R19" s="89"/>
      <c r="S19" s="89" t="s">
        <v>491</v>
      </c>
      <c r="T19" s="89" t="s">
        <v>19</v>
      </c>
      <c r="U19" s="92" t="s">
        <v>525</v>
      </c>
      <c r="V19" s="89"/>
      <c r="W19" s="89" t="s">
        <v>20</v>
      </c>
      <c r="X19" s="89"/>
      <c r="Y19" s="89"/>
    </row>
    <row r="20" spans="1:25" ht="79.5" customHeight="1" x14ac:dyDescent="0.2">
      <c r="A20" s="81">
        <f>VLOOKUP(B20,'Gian hàng (gốc)'!$B$2:$C$68,2,0)</f>
        <v>20</v>
      </c>
      <c r="B20" s="98" t="s">
        <v>90</v>
      </c>
      <c r="C20" s="87" t="s">
        <v>718</v>
      </c>
      <c r="D20" s="88" t="s">
        <v>50</v>
      </c>
      <c r="E20" s="86" t="s">
        <v>91</v>
      </c>
      <c r="F20" s="86" t="s">
        <v>519</v>
      </c>
      <c r="G20" s="86" t="s">
        <v>92</v>
      </c>
      <c r="H20" s="86" t="s">
        <v>93</v>
      </c>
      <c r="I20" s="86" t="s">
        <v>94</v>
      </c>
      <c r="J20" s="87" t="s">
        <v>719</v>
      </c>
      <c r="K20" s="86" t="s">
        <v>95</v>
      </c>
      <c r="L20" s="86" t="s">
        <v>720</v>
      </c>
      <c r="M20" s="86" t="s">
        <v>884</v>
      </c>
      <c r="N20" s="86" t="s">
        <v>495</v>
      </c>
      <c r="O20" s="88">
        <v>6</v>
      </c>
      <c r="P20" s="89" t="s">
        <v>18</v>
      </c>
      <c r="Q20" s="90">
        <f t="shared" si="0"/>
        <v>7000000</v>
      </c>
      <c r="R20" s="89"/>
      <c r="S20" s="89" t="s">
        <v>491</v>
      </c>
      <c r="T20" s="89" t="s">
        <v>19</v>
      </c>
      <c r="U20" s="92" t="s">
        <v>721</v>
      </c>
      <c r="V20" s="89"/>
      <c r="W20" s="89" t="s">
        <v>20</v>
      </c>
      <c r="X20" s="89"/>
      <c r="Y20" s="89"/>
    </row>
    <row r="21" spans="1:25" ht="87" customHeight="1" x14ac:dyDescent="0.2">
      <c r="A21" s="81">
        <f>VLOOKUP(B21,'Gian hàng (gốc)'!$B$2:$C$68,2,0)</f>
        <v>21</v>
      </c>
      <c r="B21" s="98" t="s">
        <v>153</v>
      </c>
      <c r="C21" s="87" t="s">
        <v>742</v>
      </c>
      <c r="D21" s="88" t="s">
        <v>13</v>
      </c>
      <c r="E21" s="86" t="s">
        <v>154</v>
      </c>
      <c r="F21" s="86" t="s">
        <v>536</v>
      </c>
      <c r="G21" s="86" t="s">
        <v>155</v>
      </c>
      <c r="H21" s="86" t="s">
        <v>743</v>
      </c>
      <c r="I21" s="86" t="s">
        <v>156</v>
      </c>
      <c r="J21" s="87" t="s">
        <v>744</v>
      </c>
      <c r="K21" s="86" t="s">
        <v>157</v>
      </c>
      <c r="L21" s="86" t="s">
        <v>158</v>
      </c>
      <c r="M21" s="86" t="s">
        <v>885</v>
      </c>
      <c r="N21" s="86"/>
      <c r="O21" s="88">
        <v>4</v>
      </c>
      <c r="P21" s="89" t="s">
        <v>18</v>
      </c>
      <c r="Q21" s="90">
        <f t="shared" si="0"/>
        <v>7000000</v>
      </c>
      <c r="R21" s="89"/>
      <c r="S21" s="89" t="s">
        <v>491</v>
      </c>
      <c r="T21" s="89" t="s">
        <v>19</v>
      </c>
      <c r="U21" s="91">
        <v>45370</v>
      </c>
      <c r="V21" s="89"/>
      <c r="W21" s="89" t="s">
        <v>20</v>
      </c>
      <c r="X21" s="89"/>
      <c r="Y21" s="89"/>
    </row>
    <row r="22" spans="1:25" ht="101.25" customHeight="1" x14ac:dyDescent="0.2">
      <c r="A22" s="81">
        <f>VLOOKUP(B22,'Gian hàng (gốc)'!$B$2:$C$68,2,0)</f>
        <v>22</v>
      </c>
      <c r="B22" s="98" t="s">
        <v>171</v>
      </c>
      <c r="C22" s="86">
        <v>2500213190</v>
      </c>
      <c r="D22" s="88" t="s">
        <v>39</v>
      </c>
      <c r="E22" s="86" t="s">
        <v>749</v>
      </c>
      <c r="F22" s="86" t="s">
        <v>540</v>
      </c>
      <c r="G22" s="86" t="s">
        <v>172</v>
      </c>
      <c r="H22" s="86" t="s">
        <v>696</v>
      </c>
      <c r="I22" s="86" t="s">
        <v>16</v>
      </c>
      <c r="J22" s="87" t="s">
        <v>750</v>
      </c>
      <c r="K22" s="86" t="s">
        <v>173</v>
      </c>
      <c r="L22" s="86" t="s">
        <v>751</v>
      </c>
      <c r="M22" s="86" t="s">
        <v>886</v>
      </c>
      <c r="N22" s="86"/>
      <c r="O22" s="88">
        <v>10</v>
      </c>
      <c r="P22" s="89" t="s">
        <v>18</v>
      </c>
      <c r="Q22" s="90">
        <f t="shared" si="0"/>
        <v>7000000</v>
      </c>
      <c r="R22" s="89"/>
      <c r="S22" s="89" t="s">
        <v>491</v>
      </c>
      <c r="T22" s="89" t="s">
        <v>19</v>
      </c>
      <c r="U22" s="91">
        <v>45371</v>
      </c>
      <c r="V22" s="89"/>
      <c r="W22" s="89" t="s">
        <v>20</v>
      </c>
      <c r="X22" s="89"/>
      <c r="Y22" s="89"/>
    </row>
    <row r="23" spans="1:25" ht="119.25" customHeight="1" x14ac:dyDescent="0.2">
      <c r="A23" s="81">
        <f>VLOOKUP(B23,'Gian hàng (gốc)'!$B$2:$C$68,2,0)</f>
        <v>23</v>
      </c>
      <c r="B23" s="98" t="s">
        <v>286</v>
      </c>
      <c r="C23" s="86">
        <v>2400760023</v>
      </c>
      <c r="D23" s="88" t="s">
        <v>39</v>
      </c>
      <c r="E23" s="86" t="s">
        <v>807</v>
      </c>
      <c r="F23" s="86" t="s">
        <v>572</v>
      </c>
      <c r="G23" s="86" t="s">
        <v>287</v>
      </c>
      <c r="H23" s="86" t="s">
        <v>288</v>
      </c>
      <c r="I23" s="86" t="s">
        <v>289</v>
      </c>
      <c r="J23" s="87" t="s">
        <v>808</v>
      </c>
      <c r="K23" s="86" t="s">
        <v>290</v>
      </c>
      <c r="L23" s="86" t="s">
        <v>809</v>
      </c>
      <c r="M23" s="86" t="s">
        <v>887</v>
      </c>
      <c r="N23" s="86"/>
      <c r="O23" s="88">
        <v>200</v>
      </c>
      <c r="P23" s="89" t="s">
        <v>18</v>
      </c>
      <c r="Q23" s="90">
        <f t="shared" si="0"/>
        <v>7000000</v>
      </c>
      <c r="R23" s="89" t="s">
        <v>573</v>
      </c>
      <c r="S23" s="89" t="s">
        <v>491</v>
      </c>
      <c r="T23" s="89" t="s">
        <v>19</v>
      </c>
      <c r="U23" s="91">
        <v>45371</v>
      </c>
      <c r="V23" s="89"/>
      <c r="W23" s="89" t="s">
        <v>20</v>
      </c>
      <c r="X23" s="89"/>
      <c r="Y23" s="89"/>
    </row>
    <row r="24" spans="1:25" ht="198" customHeight="1" x14ac:dyDescent="0.2">
      <c r="A24" s="81">
        <f>VLOOKUP(B24,'Gian hàng (gốc)'!$B$2:$C$68,2,0)</f>
        <v>24</v>
      </c>
      <c r="B24" s="98" t="s">
        <v>196</v>
      </c>
      <c r="C24" s="86">
        <v>2300690887</v>
      </c>
      <c r="D24" s="88" t="s">
        <v>39</v>
      </c>
      <c r="E24" s="86" t="s">
        <v>197</v>
      </c>
      <c r="F24" s="86" t="s">
        <v>548</v>
      </c>
      <c r="G24" s="86" t="s">
        <v>198</v>
      </c>
      <c r="H24" s="86" t="s">
        <v>199</v>
      </c>
      <c r="I24" s="86" t="s">
        <v>16</v>
      </c>
      <c r="J24" s="87" t="s">
        <v>765</v>
      </c>
      <c r="K24" s="86" t="s">
        <v>200</v>
      </c>
      <c r="L24" s="86" t="s">
        <v>766</v>
      </c>
      <c r="M24" s="86" t="s">
        <v>888</v>
      </c>
      <c r="N24" s="86" t="s">
        <v>524</v>
      </c>
      <c r="O24" s="88">
        <v>50</v>
      </c>
      <c r="P24" s="89" t="s">
        <v>18</v>
      </c>
      <c r="Q24" s="90">
        <f t="shared" si="0"/>
        <v>7000000</v>
      </c>
      <c r="R24" s="89"/>
      <c r="S24" s="89" t="s">
        <v>491</v>
      </c>
      <c r="T24" s="89" t="s">
        <v>19</v>
      </c>
      <c r="U24" s="91">
        <v>45366</v>
      </c>
      <c r="V24" s="89"/>
      <c r="W24" s="89" t="s">
        <v>20</v>
      </c>
      <c r="X24" s="89"/>
      <c r="Y24" s="89"/>
    </row>
    <row r="25" spans="1:25" ht="87.75" customHeight="1" x14ac:dyDescent="0.2">
      <c r="A25" s="81">
        <f>VLOOKUP(B25,'Gian hàng (gốc)'!$B$2:$C$68,2,0)</f>
        <v>25</v>
      </c>
      <c r="B25" s="100" t="s">
        <v>12</v>
      </c>
      <c r="C25" s="87" t="s">
        <v>687</v>
      </c>
      <c r="D25" s="88" t="s">
        <v>13</v>
      </c>
      <c r="E25" s="86" t="s">
        <v>14</v>
      </c>
      <c r="F25" s="86" t="s">
        <v>488</v>
      </c>
      <c r="G25" s="86" t="s">
        <v>688</v>
      </c>
      <c r="H25" s="86" t="s">
        <v>15</v>
      </c>
      <c r="I25" s="86" t="s">
        <v>16</v>
      </c>
      <c r="J25" s="87" t="s">
        <v>689</v>
      </c>
      <c r="K25" s="86" t="s">
        <v>17</v>
      </c>
      <c r="L25" s="86" t="s">
        <v>690</v>
      </c>
      <c r="M25" s="86" t="s">
        <v>881</v>
      </c>
      <c r="N25" s="86" t="s">
        <v>490</v>
      </c>
      <c r="O25" s="88">
        <v>10</v>
      </c>
      <c r="P25" s="89" t="s">
        <v>18</v>
      </c>
      <c r="Q25" s="90">
        <f t="shared" si="0"/>
        <v>7000000</v>
      </c>
      <c r="R25" s="89"/>
      <c r="S25" s="89" t="s">
        <v>491</v>
      </c>
      <c r="T25" s="89" t="s">
        <v>19</v>
      </c>
      <c r="U25" s="92" t="s">
        <v>492</v>
      </c>
      <c r="V25" s="89"/>
      <c r="W25" s="89" t="s">
        <v>20</v>
      </c>
      <c r="X25" s="89"/>
      <c r="Y25" s="89"/>
    </row>
    <row r="26" spans="1:25" ht="201" customHeight="1" x14ac:dyDescent="0.2">
      <c r="A26" s="81">
        <f>VLOOKUP(B26,'Gian hàng (gốc)'!$B$2:$C$68,2,0)</f>
        <v>26</v>
      </c>
      <c r="B26" s="98" t="s">
        <v>31</v>
      </c>
      <c r="C26" s="87" t="s">
        <v>693</v>
      </c>
      <c r="D26" s="88" t="s">
        <v>32</v>
      </c>
      <c r="E26" s="86" t="s">
        <v>33</v>
      </c>
      <c r="F26" s="86" t="s">
        <v>494</v>
      </c>
      <c r="G26" s="86" t="s">
        <v>34</v>
      </c>
      <c r="H26" s="86" t="s">
        <v>35</v>
      </c>
      <c r="I26" s="86" t="s">
        <v>16</v>
      </c>
      <c r="J26" s="87" t="s">
        <v>694</v>
      </c>
      <c r="K26" s="86" t="s">
        <v>36</v>
      </c>
      <c r="L26" s="86" t="s">
        <v>695</v>
      </c>
      <c r="M26" s="86" t="s">
        <v>889</v>
      </c>
      <c r="N26" s="86" t="s">
        <v>495</v>
      </c>
      <c r="O26" s="88">
        <v>20</v>
      </c>
      <c r="P26" s="89" t="s">
        <v>18</v>
      </c>
      <c r="Q26" s="90">
        <f t="shared" si="0"/>
        <v>7000000</v>
      </c>
      <c r="R26" s="89"/>
      <c r="S26" s="89" t="s">
        <v>491</v>
      </c>
      <c r="T26" s="89" t="s">
        <v>19</v>
      </c>
      <c r="U26" s="91">
        <v>45370</v>
      </c>
      <c r="V26" s="89" t="s">
        <v>496</v>
      </c>
      <c r="W26" s="89" t="s">
        <v>20</v>
      </c>
      <c r="X26" s="89"/>
      <c r="Y26" s="89"/>
    </row>
    <row r="27" spans="1:25" ht="153" customHeight="1" x14ac:dyDescent="0.2">
      <c r="A27" s="81">
        <f>VLOOKUP(B27,'Gian hàng (gốc)'!$B$2:$C$68,2,0)</f>
        <v>27</v>
      </c>
      <c r="B27" s="98" t="s">
        <v>276</v>
      </c>
      <c r="C27" s="86">
        <v>2301157752</v>
      </c>
      <c r="D27" s="88" t="s">
        <v>13</v>
      </c>
      <c r="E27" s="86" t="s">
        <v>277</v>
      </c>
      <c r="F27" s="86" t="s">
        <v>569</v>
      </c>
      <c r="G27" s="86" t="s">
        <v>278</v>
      </c>
      <c r="H27" s="86" t="s">
        <v>87</v>
      </c>
      <c r="I27" s="86" t="s">
        <v>53</v>
      </c>
      <c r="J27" s="87" t="s">
        <v>801</v>
      </c>
      <c r="K27" s="86" t="s">
        <v>279</v>
      </c>
      <c r="L27" s="86" t="s">
        <v>802</v>
      </c>
      <c r="M27" s="86" t="s">
        <v>875</v>
      </c>
      <c r="N27" s="86" t="s">
        <v>495</v>
      </c>
      <c r="O27" s="88">
        <v>80</v>
      </c>
      <c r="P27" s="89" t="s">
        <v>18</v>
      </c>
      <c r="Q27" s="90">
        <f t="shared" si="0"/>
        <v>7000000</v>
      </c>
      <c r="R27" s="89"/>
      <c r="S27" s="89" t="s">
        <v>491</v>
      </c>
      <c r="T27" s="89" t="s">
        <v>19</v>
      </c>
      <c r="U27" s="91">
        <v>45370</v>
      </c>
      <c r="V27" s="89"/>
      <c r="W27" s="89" t="s">
        <v>30</v>
      </c>
      <c r="X27" s="89"/>
      <c r="Y27" s="89"/>
    </row>
    <row r="28" spans="1:25" ht="115.5" customHeight="1" x14ac:dyDescent="0.2">
      <c r="A28" s="81">
        <f>VLOOKUP(B28,'Gian hàng (gốc)'!$B$2:$C$68,2,0)</f>
        <v>28</v>
      </c>
      <c r="B28" s="98" t="s">
        <v>321</v>
      </c>
      <c r="C28" s="86">
        <v>2400870957</v>
      </c>
      <c r="D28" s="88" t="s">
        <v>22</v>
      </c>
      <c r="E28" s="86" t="s">
        <v>322</v>
      </c>
      <c r="F28" s="86" t="s">
        <v>828</v>
      </c>
      <c r="G28" s="86" t="s">
        <v>323</v>
      </c>
      <c r="H28" s="86" t="s">
        <v>324</v>
      </c>
      <c r="I28" s="86" t="s">
        <v>325</v>
      </c>
      <c r="J28" s="87" t="s">
        <v>829</v>
      </c>
      <c r="K28" s="86" t="s">
        <v>326</v>
      </c>
      <c r="L28" s="86" t="s">
        <v>830</v>
      </c>
      <c r="M28" s="86" t="s">
        <v>890</v>
      </c>
      <c r="N28" s="86"/>
      <c r="O28" s="88">
        <v>7</v>
      </c>
      <c r="P28" s="89" t="s">
        <v>18</v>
      </c>
      <c r="Q28" s="90">
        <f t="shared" si="0"/>
        <v>7000000</v>
      </c>
      <c r="R28" s="89"/>
      <c r="S28" s="89" t="s">
        <v>491</v>
      </c>
      <c r="T28" s="89" t="s">
        <v>19</v>
      </c>
      <c r="U28" s="91">
        <v>45372</v>
      </c>
      <c r="V28" s="89"/>
      <c r="W28" s="89" t="s">
        <v>20</v>
      </c>
      <c r="X28" s="89"/>
      <c r="Y28" s="89"/>
    </row>
    <row r="29" spans="1:25" ht="165" customHeight="1" x14ac:dyDescent="0.2">
      <c r="A29" s="81">
        <f>VLOOKUP(B29,'Gian hàng (gốc)'!$B$2:$C$68,2,0)</f>
        <v>29</v>
      </c>
      <c r="B29" s="98" t="s">
        <v>610</v>
      </c>
      <c r="C29" s="87" t="s">
        <v>854</v>
      </c>
      <c r="D29" s="88" t="s">
        <v>22</v>
      </c>
      <c r="E29" s="86" t="s">
        <v>611</v>
      </c>
      <c r="F29" s="86" t="s">
        <v>612</v>
      </c>
      <c r="G29" s="86" t="s">
        <v>613</v>
      </c>
      <c r="H29" s="86" t="s">
        <v>614</v>
      </c>
      <c r="I29" s="86" t="s">
        <v>16</v>
      </c>
      <c r="J29" s="87" t="s">
        <v>855</v>
      </c>
      <c r="K29" s="86" t="s">
        <v>615</v>
      </c>
      <c r="L29" s="86" t="s">
        <v>616</v>
      </c>
      <c r="M29" s="86" t="s">
        <v>891</v>
      </c>
      <c r="N29" s="86" t="s">
        <v>507</v>
      </c>
      <c r="O29" s="88">
        <v>500</v>
      </c>
      <c r="P29" s="89" t="s">
        <v>18</v>
      </c>
      <c r="Q29" s="90">
        <f t="shared" si="0"/>
        <v>7000000</v>
      </c>
      <c r="R29" s="89"/>
      <c r="S29" s="89" t="s">
        <v>491</v>
      </c>
      <c r="T29" s="89" t="s">
        <v>19</v>
      </c>
      <c r="U29" s="91">
        <v>45374</v>
      </c>
      <c r="V29" s="89"/>
      <c r="W29" s="89" t="s">
        <v>30</v>
      </c>
      <c r="X29" s="89"/>
      <c r="Y29" s="89"/>
    </row>
    <row r="30" spans="1:25" ht="114" customHeight="1" x14ac:dyDescent="0.2">
      <c r="A30" s="81">
        <f>VLOOKUP(B30,'Gian hàng (gốc)'!$B$2:$C$68,2,0)</f>
        <v>30</v>
      </c>
      <c r="B30" s="98" t="s">
        <v>339</v>
      </c>
      <c r="C30" s="86">
        <v>2600958687</v>
      </c>
      <c r="D30" s="88" t="s">
        <v>22</v>
      </c>
      <c r="E30" s="86" t="s">
        <v>340</v>
      </c>
      <c r="F30" s="86" t="s">
        <v>588</v>
      </c>
      <c r="G30" s="86" t="s">
        <v>341</v>
      </c>
      <c r="H30" s="86" t="s">
        <v>342</v>
      </c>
      <c r="I30" s="86" t="s">
        <v>16</v>
      </c>
      <c r="J30" s="87" t="s">
        <v>834</v>
      </c>
      <c r="K30" s="86" t="s">
        <v>343</v>
      </c>
      <c r="L30" s="86" t="s">
        <v>835</v>
      </c>
      <c r="M30" s="86" t="s">
        <v>892</v>
      </c>
      <c r="N30" s="86"/>
      <c r="O30" s="88">
        <v>50</v>
      </c>
      <c r="P30" s="89" t="s">
        <v>18</v>
      </c>
      <c r="Q30" s="90">
        <f t="shared" si="0"/>
        <v>7000000</v>
      </c>
      <c r="R30" s="89"/>
      <c r="S30" s="89" t="s">
        <v>491</v>
      </c>
      <c r="T30" s="89" t="s">
        <v>19</v>
      </c>
      <c r="U30" s="91">
        <v>45372</v>
      </c>
      <c r="V30" s="89"/>
      <c r="W30" s="89" t="s">
        <v>20</v>
      </c>
      <c r="X30" s="89"/>
      <c r="Y30" s="89"/>
    </row>
    <row r="31" spans="1:25" ht="165" customHeight="1" x14ac:dyDescent="0.2">
      <c r="A31" s="81">
        <f>VLOOKUP(B31,'Gian hàng (gốc)'!$B$2:$C$68,2,0)</f>
        <v>31</v>
      </c>
      <c r="B31" s="98" t="s">
        <v>578</v>
      </c>
      <c r="C31" s="87" t="s">
        <v>815</v>
      </c>
      <c r="D31" s="88" t="s">
        <v>22</v>
      </c>
      <c r="E31" s="86" t="s">
        <v>304</v>
      </c>
      <c r="F31" s="86" t="s">
        <v>579</v>
      </c>
      <c r="G31" s="86" t="s">
        <v>305</v>
      </c>
      <c r="H31" s="86" t="s">
        <v>70</v>
      </c>
      <c r="I31" s="86" t="s">
        <v>306</v>
      </c>
      <c r="J31" s="87" t="s">
        <v>816</v>
      </c>
      <c r="K31" s="86" t="s">
        <v>307</v>
      </c>
      <c r="L31" s="86" t="s">
        <v>817</v>
      </c>
      <c r="M31" s="86" t="s">
        <v>893</v>
      </c>
      <c r="N31" s="86"/>
      <c r="O31" s="88">
        <v>50</v>
      </c>
      <c r="P31" s="89" t="s">
        <v>18</v>
      </c>
      <c r="Q31" s="90">
        <f t="shared" si="0"/>
        <v>7000000</v>
      </c>
      <c r="R31" s="89"/>
      <c r="S31" s="89" t="s">
        <v>491</v>
      </c>
      <c r="T31" s="89" t="s">
        <v>19</v>
      </c>
      <c r="U31" s="91">
        <v>45373</v>
      </c>
      <c r="V31" s="89"/>
      <c r="W31" s="89" t="s">
        <v>20</v>
      </c>
      <c r="X31" s="89"/>
      <c r="Y31" s="89"/>
    </row>
    <row r="32" spans="1:25" ht="61.5" customHeight="1" x14ac:dyDescent="0.2">
      <c r="A32" s="81">
        <f>VLOOKUP(B32,'Gian hàng (gốc)'!$B$2:$C$68,2,0)</f>
        <v>32</v>
      </c>
      <c r="B32" s="98" t="s">
        <v>280</v>
      </c>
      <c r="C32" s="87" t="s">
        <v>803</v>
      </c>
      <c r="D32" s="88" t="s">
        <v>50</v>
      </c>
      <c r="E32" s="86" t="s">
        <v>281</v>
      </c>
      <c r="F32" s="86" t="s">
        <v>570</v>
      </c>
      <c r="G32" s="86" t="s">
        <v>282</v>
      </c>
      <c r="H32" s="86" t="s">
        <v>283</v>
      </c>
      <c r="I32" s="86" t="s">
        <v>284</v>
      </c>
      <c r="J32" s="87" t="s">
        <v>804</v>
      </c>
      <c r="K32" s="86" t="s">
        <v>285</v>
      </c>
      <c r="L32" s="86" t="s">
        <v>805</v>
      </c>
      <c r="M32" s="86" t="s">
        <v>894</v>
      </c>
      <c r="N32" s="86"/>
      <c r="O32" s="93" t="s">
        <v>806</v>
      </c>
      <c r="P32" s="89" t="s">
        <v>18</v>
      </c>
      <c r="Q32" s="90">
        <f t="shared" si="0"/>
        <v>7000000</v>
      </c>
      <c r="R32" s="89"/>
      <c r="S32" s="89" t="s">
        <v>491</v>
      </c>
      <c r="T32" s="89" t="s">
        <v>19</v>
      </c>
      <c r="U32" s="91">
        <v>45376</v>
      </c>
      <c r="V32" s="89"/>
      <c r="W32" s="89" t="s">
        <v>20</v>
      </c>
      <c r="X32" s="89"/>
      <c r="Y32" s="89"/>
    </row>
    <row r="33" spans="1:25" ht="68.25" customHeight="1" x14ac:dyDescent="0.2">
      <c r="A33" s="81">
        <f>VLOOKUP(B33,'Gian hàng (gốc)'!$B$2:$C$68,2,0)</f>
        <v>33</v>
      </c>
      <c r="B33" s="98" t="s">
        <v>251</v>
      </c>
      <c r="C33" s="86">
        <v>5701795297</v>
      </c>
      <c r="D33" s="88" t="s">
        <v>22</v>
      </c>
      <c r="E33" s="86" t="s">
        <v>252</v>
      </c>
      <c r="F33" s="86" t="s">
        <v>564</v>
      </c>
      <c r="G33" s="86" t="s">
        <v>253</v>
      </c>
      <c r="H33" s="86" t="s">
        <v>254</v>
      </c>
      <c r="I33" s="86" t="s">
        <v>120</v>
      </c>
      <c r="J33" s="87" t="s">
        <v>790</v>
      </c>
      <c r="K33" s="86" t="s">
        <v>255</v>
      </c>
      <c r="L33" s="86" t="s">
        <v>791</v>
      </c>
      <c r="M33" s="86" t="s">
        <v>895</v>
      </c>
      <c r="N33" s="86"/>
      <c r="O33" s="88">
        <v>40</v>
      </c>
      <c r="P33" s="89" t="s">
        <v>18</v>
      </c>
      <c r="Q33" s="90">
        <f t="shared" si="0"/>
        <v>7000000</v>
      </c>
      <c r="R33" s="89"/>
      <c r="S33" s="89" t="s">
        <v>491</v>
      </c>
      <c r="T33" s="89" t="s">
        <v>19</v>
      </c>
      <c r="U33" s="91">
        <v>45370</v>
      </c>
      <c r="V33" s="89"/>
      <c r="W33" s="89" t="s">
        <v>20</v>
      </c>
      <c r="X33" s="89"/>
      <c r="Y33" s="89"/>
    </row>
    <row r="34" spans="1:25" ht="116.25" customHeight="1" x14ac:dyDescent="0.2">
      <c r="A34" s="81">
        <f>VLOOKUP(B34,'Gian hàng (gốc)'!$B$2:$C$68,2,0)</f>
        <v>34</v>
      </c>
      <c r="B34" s="98" t="s">
        <v>73</v>
      </c>
      <c r="C34" s="87" t="s">
        <v>712</v>
      </c>
      <c r="D34" s="88" t="s">
        <v>22</v>
      </c>
      <c r="E34" s="86" t="s">
        <v>74</v>
      </c>
      <c r="F34" s="86" t="s">
        <v>512</v>
      </c>
      <c r="G34" s="86" t="s">
        <v>75</v>
      </c>
      <c r="H34" s="86" t="s">
        <v>76</v>
      </c>
      <c r="I34" s="86" t="s">
        <v>77</v>
      </c>
      <c r="J34" s="87" t="s">
        <v>713</v>
      </c>
      <c r="K34" s="86" t="s">
        <v>78</v>
      </c>
      <c r="L34" s="86" t="s">
        <v>79</v>
      </c>
      <c r="M34" s="86" t="s">
        <v>896</v>
      </c>
      <c r="N34" s="86" t="s">
        <v>507</v>
      </c>
      <c r="O34" s="88">
        <v>15</v>
      </c>
      <c r="P34" s="89" t="s">
        <v>18</v>
      </c>
      <c r="Q34" s="90">
        <f t="shared" si="0"/>
        <v>7000000</v>
      </c>
      <c r="R34" s="89" t="s">
        <v>513</v>
      </c>
      <c r="S34" s="89" t="s">
        <v>491</v>
      </c>
      <c r="T34" s="89" t="s">
        <v>19</v>
      </c>
      <c r="U34" s="91">
        <v>45371</v>
      </c>
      <c r="V34" s="89"/>
      <c r="W34" s="89" t="s">
        <v>20</v>
      </c>
      <c r="X34" s="89"/>
      <c r="Y34" s="89"/>
    </row>
    <row r="35" spans="1:25" ht="117" customHeight="1" x14ac:dyDescent="0.2">
      <c r="A35" s="81">
        <f>VLOOKUP(B35,'Gian hàng (gốc)'!$B$2:$C$68,2,0)</f>
        <v>35</v>
      </c>
      <c r="B35" s="98" t="s">
        <v>174</v>
      </c>
      <c r="C35" s="86">
        <v>2301228932</v>
      </c>
      <c r="D35" s="88" t="s">
        <v>22</v>
      </c>
      <c r="E35" s="86" t="s">
        <v>175</v>
      </c>
      <c r="F35" s="86" t="s">
        <v>752</v>
      </c>
      <c r="G35" s="86" t="s">
        <v>176</v>
      </c>
      <c r="H35" s="86" t="s">
        <v>177</v>
      </c>
      <c r="I35" s="86" t="s">
        <v>178</v>
      </c>
      <c r="J35" s="87" t="s">
        <v>753</v>
      </c>
      <c r="K35" s="86" t="s">
        <v>179</v>
      </c>
      <c r="L35" s="86" t="s">
        <v>754</v>
      </c>
      <c r="M35" s="86" t="s">
        <v>890</v>
      </c>
      <c r="N35" s="86" t="s">
        <v>524</v>
      </c>
      <c r="O35" s="88">
        <v>100</v>
      </c>
      <c r="P35" s="89" t="s">
        <v>18</v>
      </c>
      <c r="Q35" s="90">
        <f t="shared" si="0"/>
        <v>7000000</v>
      </c>
      <c r="R35" s="89"/>
      <c r="S35" s="89" t="s">
        <v>491</v>
      </c>
      <c r="T35" s="89" t="s">
        <v>19</v>
      </c>
      <c r="U35" s="91">
        <v>45372</v>
      </c>
      <c r="V35" s="89"/>
      <c r="W35" s="89" t="s">
        <v>20</v>
      </c>
      <c r="X35" s="89"/>
      <c r="Y35" s="89"/>
    </row>
    <row r="36" spans="1:25" ht="169.5" customHeight="1" x14ac:dyDescent="0.2">
      <c r="A36" s="81">
        <f>VLOOKUP(B36,'Gian hàng (gốc)'!$B$2:$C$68,2,0)</f>
        <v>36</v>
      </c>
      <c r="B36" s="98" t="s">
        <v>102</v>
      </c>
      <c r="C36" s="86">
        <v>2400866767</v>
      </c>
      <c r="D36" s="88" t="s">
        <v>22</v>
      </c>
      <c r="E36" s="86" t="s">
        <v>103</v>
      </c>
      <c r="F36" s="86" t="s">
        <v>521</v>
      </c>
      <c r="G36" s="86" t="s">
        <v>104</v>
      </c>
      <c r="H36" s="86" t="s">
        <v>105</v>
      </c>
      <c r="I36" s="86" t="s">
        <v>106</v>
      </c>
      <c r="J36" s="86" t="s">
        <v>522</v>
      </c>
      <c r="K36" s="86" t="s">
        <v>107</v>
      </c>
      <c r="L36" s="86" t="s">
        <v>725</v>
      </c>
      <c r="M36" s="86" t="s">
        <v>897</v>
      </c>
      <c r="N36" s="86" t="s">
        <v>507</v>
      </c>
      <c r="O36" s="88">
        <v>50</v>
      </c>
      <c r="P36" s="89" t="s">
        <v>18</v>
      </c>
      <c r="Q36" s="90">
        <f t="shared" ref="Q36:Q67" si="1">IF(P36="Tham gia (7 triệu)", 7000000,IF(P36="Tài trợ đồng (20 triệu)",20000000,IF(P36="Tài trợ bạc (30 triệu)",30000000,IF(P36="Tài trợ vàng (50 triệu)",50000000,0))))</f>
        <v>7000000</v>
      </c>
      <c r="R36" s="89"/>
      <c r="S36" s="89" t="s">
        <v>491</v>
      </c>
      <c r="T36" s="89" t="s">
        <v>19</v>
      </c>
      <c r="U36" s="91">
        <v>45370</v>
      </c>
      <c r="V36" s="89"/>
      <c r="W36" s="89" t="s">
        <v>20</v>
      </c>
      <c r="X36" s="89"/>
      <c r="Y36" s="89"/>
    </row>
    <row r="37" spans="1:25" ht="118.5" customHeight="1" x14ac:dyDescent="0.2">
      <c r="A37" s="81">
        <f>VLOOKUP(B37,'Gian hàng (gốc)'!$B$2:$C$68,2,0)</f>
        <v>37</v>
      </c>
      <c r="B37" s="98" t="s">
        <v>220</v>
      </c>
      <c r="C37" s="87" t="s">
        <v>773</v>
      </c>
      <c r="D37" s="88" t="s">
        <v>32</v>
      </c>
      <c r="E37" s="86" t="s">
        <v>221</v>
      </c>
      <c r="F37" s="86" t="s">
        <v>554</v>
      </c>
      <c r="G37" s="86" t="s">
        <v>222</v>
      </c>
      <c r="H37" s="86" t="s">
        <v>70</v>
      </c>
      <c r="I37" s="86" t="s">
        <v>223</v>
      </c>
      <c r="J37" s="87" t="s">
        <v>774</v>
      </c>
      <c r="K37" s="86" t="s">
        <v>224</v>
      </c>
      <c r="L37" s="86" t="s">
        <v>775</v>
      </c>
      <c r="M37" s="86" t="s">
        <v>898</v>
      </c>
      <c r="N37" s="86" t="s">
        <v>495</v>
      </c>
      <c r="O37" s="88">
        <v>200</v>
      </c>
      <c r="P37" s="89" t="s">
        <v>18</v>
      </c>
      <c r="Q37" s="90">
        <f t="shared" si="1"/>
        <v>7000000</v>
      </c>
      <c r="R37" s="89" t="s">
        <v>555</v>
      </c>
      <c r="S37" s="89" t="s">
        <v>491</v>
      </c>
      <c r="T37" s="89" t="s">
        <v>19</v>
      </c>
      <c r="U37" s="91">
        <v>45376</v>
      </c>
      <c r="V37" s="89"/>
      <c r="W37" s="89" t="s">
        <v>30</v>
      </c>
      <c r="X37" s="89"/>
      <c r="Y37" s="89"/>
    </row>
    <row r="38" spans="1:25" ht="167.25" customHeight="1" x14ac:dyDescent="0.2">
      <c r="A38" s="81">
        <f>VLOOKUP(B38,'Gian hàng (gốc)'!$B$2:$C$68,2,0)</f>
        <v>38</v>
      </c>
      <c r="B38" s="98" t="s">
        <v>67</v>
      </c>
      <c r="C38" s="86">
        <v>2500520353</v>
      </c>
      <c r="D38" s="88" t="s">
        <v>32</v>
      </c>
      <c r="E38" s="86" t="s">
        <v>68</v>
      </c>
      <c r="F38" s="86" t="s">
        <v>509</v>
      </c>
      <c r="G38" s="86" t="s">
        <v>69</v>
      </c>
      <c r="H38" s="86" t="s">
        <v>70</v>
      </c>
      <c r="I38" s="86" t="s">
        <v>16</v>
      </c>
      <c r="J38" s="87" t="s">
        <v>711</v>
      </c>
      <c r="K38" s="86" t="s">
        <v>71</v>
      </c>
      <c r="L38" s="86" t="s">
        <v>72</v>
      </c>
      <c r="M38" s="86" t="s">
        <v>899</v>
      </c>
      <c r="N38" s="86" t="s">
        <v>495</v>
      </c>
      <c r="O38" s="88">
        <v>30</v>
      </c>
      <c r="P38" s="89" t="s">
        <v>18</v>
      </c>
      <c r="Q38" s="90">
        <f t="shared" si="1"/>
        <v>7000000</v>
      </c>
      <c r="R38" s="89" t="s">
        <v>511</v>
      </c>
      <c r="S38" s="89" t="s">
        <v>491</v>
      </c>
      <c r="T38" s="89" t="s">
        <v>19</v>
      </c>
      <c r="U38" s="92" t="s">
        <v>508</v>
      </c>
      <c r="V38" s="89"/>
      <c r="W38" s="89" t="s">
        <v>20</v>
      </c>
      <c r="X38" s="89"/>
      <c r="Y38" s="89"/>
    </row>
    <row r="39" spans="1:25" ht="83.25" customHeight="1" x14ac:dyDescent="0.2">
      <c r="A39" s="81">
        <f>VLOOKUP(B39,'Gian hàng (gốc)'!$B$2:$C$68,2,0)</f>
        <v>39</v>
      </c>
      <c r="B39" s="98" t="s">
        <v>262</v>
      </c>
      <c r="C39" s="87" t="s">
        <v>794</v>
      </c>
      <c r="D39" s="88" t="s">
        <v>795</v>
      </c>
      <c r="E39" s="86" t="s">
        <v>264</v>
      </c>
      <c r="F39" s="86" t="s">
        <v>567</v>
      </c>
      <c r="G39" s="86" t="s">
        <v>265</v>
      </c>
      <c r="H39" s="86" t="s">
        <v>266</v>
      </c>
      <c r="I39" s="86" t="s">
        <v>16</v>
      </c>
      <c r="J39" s="87" t="s">
        <v>796</v>
      </c>
      <c r="K39" s="86" t="s">
        <v>267</v>
      </c>
      <c r="L39" s="86" t="s">
        <v>797</v>
      </c>
      <c r="M39" s="86" t="s">
        <v>900</v>
      </c>
      <c r="N39" s="86" t="s">
        <v>501</v>
      </c>
      <c r="O39" s="93" t="s">
        <v>798</v>
      </c>
      <c r="P39" s="89" t="s">
        <v>18</v>
      </c>
      <c r="Q39" s="90">
        <f t="shared" si="1"/>
        <v>7000000</v>
      </c>
      <c r="R39" s="89"/>
      <c r="S39" s="89" t="s">
        <v>491</v>
      </c>
      <c r="T39" s="89" t="s">
        <v>19</v>
      </c>
      <c r="U39" s="89" t="s">
        <v>631</v>
      </c>
      <c r="V39" s="89"/>
      <c r="W39" s="89" t="s">
        <v>30</v>
      </c>
      <c r="X39" s="89"/>
      <c r="Y39" s="89"/>
    </row>
    <row r="40" spans="1:25" ht="172.5" customHeight="1" x14ac:dyDescent="0.2">
      <c r="A40" s="81">
        <f>VLOOKUP(B40,'Gian hàng (gốc)'!$B$2:$C$68,2,0)</f>
        <v>40</v>
      </c>
      <c r="B40" s="98" t="s">
        <v>316</v>
      </c>
      <c r="C40" s="86">
        <v>2400648303</v>
      </c>
      <c r="D40" s="88" t="s">
        <v>22</v>
      </c>
      <c r="E40" s="86" t="s">
        <v>821</v>
      </c>
      <c r="F40" s="86" t="s">
        <v>582</v>
      </c>
      <c r="G40" s="86" t="s">
        <v>822</v>
      </c>
      <c r="H40" s="86" t="s">
        <v>823</v>
      </c>
      <c r="I40" s="86" t="s">
        <v>714</v>
      </c>
      <c r="J40" s="87" t="s">
        <v>824</v>
      </c>
      <c r="K40" s="86" t="s">
        <v>317</v>
      </c>
      <c r="L40" s="86" t="s">
        <v>716</v>
      </c>
      <c r="M40" s="86" t="s">
        <v>901</v>
      </c>
      <c r="N40" s="86" t="s">
        <v>524</v>
      </c>
      <c r="O40" s="88">
        <v>20</v>
      </c>
      <c r="P40" s="89" t="s">
        <v>18</v>
      </c>
      <c r="Q40" s="90">
        <f t="shared" si="1"/>
        <v>7000000</v>
      </c>
      <c r="R40" s="89"/>
      <c r="S40" s="89" t="s">
        <v>491</v>
      </c>
      <c r="T40" s="89" t="s">
        <v>19</v>
      </c>
      <c r="U40" s="91">
        <v>45376</v>
      </c>
      <c r="V40" s="89"/>
      <c r="W40" s="89" t="s">
        <v>20</v>
      </c>
      <c r="X40" s="89"/>
      <c r="Y40" s="89"/>
    </row>
    <row r="41" spans="1:25" ht="185.25" customHeight="1" x14ac:dyDescent="0.2">
      <c r="A41" s="81">
        <f>VLOOKUP(B41,'Gian hàng (gốc)'!$B$2:$C$68,2,0)</f>
        <v>41</v>
      </c>
      <c r="B41" s="98" t="s">
        <v>61</v>
      </c>
      <c r="C41" s="86">
        <v>2400807049</v>
      </c>
      <c r="D41" s="88" t="s">
        <v>22</v>
      </c>
      <c r="E41" s="86" t="s">
        <v>62</v>
      </c>
      <c r="F41" s="86" t="s">
        <v>506</v>
      </c>
      <c r="G41" s="86" t="s">
        <v>63</v>
      </c>
      <c r="H41" s="86" t="s">
        <v>64</v>
      </c>
      <c r="I41" s="86" t="s">
        <v>16</v>
      </c>
      <c r="J41" s="87" t="s">
        <v>709</v>
      </c>
      <c r="K41" s="86" t="s">
        <v>65</v>
      </c>
      <c r="L41" s="86" t="s">
        <v>710</v>
      </c>
      <c r="M41" s="86" t="s">
        <v>902</v>
      </c>
      <c r="N41" s="86" t="s">
        <v>507</v>
      </c>
      <c r="O41" s="88">
        <v>40</v>
      </c>
      <c r="P41" s="89" t="s">
        <v>18</v>
      </c>
      <c r="Q41" s="90">
        <f t="shared" si="1"/>
        <v>7000000</v>
      </c>
      <c r="R41" s="89"/>
      <c r="S41" s="89" t="s">
        <v>491</v>
      </c>
      <c r="T41" s="89" t="s">
        <v>19</v>
      </c>
      <c r="U41" s="92" t="s">
        <v>508</v>
      </c>
      <c r="V41" s="89"/>
      <c r="W41" s="89" t="s">
        <v>20</v>
      </c>
      <c r="X41" s="89"/>
      <c r="Y41" s="89"/>
    </row>
    <row r="42" spans="1:25" ht="197.25" customHeight="1" x14ac:dyDescent="0.2">
      <c r="A42" s="81">
        <f>VLOOKUP(B42,'Gian hàng (gốc)'!$B$2:$C$68,2,0)</f>
        <v>42</v>
      </c>
      <c r="B42" s="98" t="s">
        <v>186</v>
      </c>
      <c r="C42" s="87" t="s">
        <v>758</v>
      </c>
      <c r="D42" s="88" t="s">
        <v>50</v>
      </c>
      <c r="E42" s="86" t="s">
        <v>759</v>
      </c>
      <c r="F42" s="86" t="s">
        <v>760</v>
      </c>
      <c r="G42" s="86" t="s">
        <v>761</v>
      </c>
      <c r="H42" s="86" t="s">
        <v>187</v>
      </c>
      <c r="I42" s="86" t="s">
        <v>120</v>
      </c>
      <c r="J42" s="87" t="s">
        <v>762</v>
      </c>
      <c r="K42" s="86" t="s">
        <v>763</v>
      </c>
      <c r="L42" s="86" t="s">
        <v>188</v>
      </c>
      <c r="M42" s="86" t="s">
        <v>903</v>
      </c>
      <c r="N42" s="86" t="s">
        <v>495</v>
      </c>
      <c r="O42" s="88">
        <v>30</v>
      </c>
      <c r="P42" s="89" t="s">
        <v>18</v>
      </c>
      <c r="Q42" s="90">
        <f t="shared" si="1"/>
        <v>7000000</v>
      </c>
      <c r="R42" s="89" t="s">
        <v>528</v>
      </c>
      <c r="S42" s="89" t="s">
        <v>491</v>
      </c>
      <c r="T42" s="89" t="s">
        <v>19</v>
      </c>
      <c r="U42" s="91">
        <v>45371</v>
      </c>
      <c r="V42" s="89"/>
      <c r="W42" s="89" t="s">
        <v>20</v>
      </c>
      <c r="X42" s="89"/>
      <c r="Y42" s="89"/>
    </row>
    <row r="43" spans="1:25" ht="153" customHeight="1" x14ac:dyDescent="0.2">
      <c r="A43" s="81">
        <f>VLOOKUP(B43,'Gian hàng (gốc)'!$B$2:$C$68,2,0)</f>
        <v>43</v>
      </c>
      <c r="B43" s="98" t="s">
        <v>97</v>
      </c>
      <c r="C43" s="87" t="s">
        <v>722</v>
      </c>
      <c r="D43" s="88" t="s">
        <v>39</v>
      </c>
      <c r="E43" s="86" t="s">
        <v>40</v>
      </c>
      <c r="F43" s="86" t="s">
        <v>520</v>
      </c>
      <c r="G43" s="86" t="s">
        <v>98</v>
      </c>
      <c r="H43" s="86" t="s">
        <v>58</v>
      </c>
      <c r="I43" s="86" t="s">
        <v>99</v>
      </c>
      <c r="J43" s="87" t="s">
        <v>723</v>
      </c>
      <c r="K43" s="86" t="s">
        <v>100</v>
      </c>
      <c r="L43" s="86" t="s">
        <v>724</v>
      </c>
      <c r="M43" s="86" t="s">
        <v>904</v>
      </c>
      <c r="N43" s="86" t="s">
        <v>507</v>
      </c>
      <c r="O43" s="88">
        <v>100</v>
      </c>
      <c r="P43" s="89" t="s">
        <v>18</v>
      </c>
      <c r="Q43" s="90">
        <f t="shared" si="1"/>
        <v>7000000</v>
      </c>
      <c r="R43" s="89"/>
      <c r="S43" s="89" t="s">
        <v>491</v>
      </c>
      <c r="T43" s="89" t="s">
        <v>19</v>
      </c>
      <c r="U43" s="91">
        <v>45372</v>
      </c>
      <c r="V43" s="89"/>
      <c r="W43" s="89" t="s">
        <v>20</v>
      </c>
      <c r="X43" s="89"/>
      <c r="Y43" s="89"/>
    </row>
    <row r="44" spans="1:25" ht="216.75" customHeight="1" x14ac:dyDescent="0.2">
      <c r="A44" s="81">
        <f>VLOOKUP(B44,'Gian hàng (gốc)'!$B$2:$C$68,2,0)</f>
        <v>44</v>
      </c>
      <c r="B44" s="98" t="s">
        <v>159</v>
      </c>
      <c r="C44" s="87" t="s">
        <v>745</v>
      </c>
      <c r="D44" s="88" t="s">
        <v>50</v>
      </c>
      <c r="E44" s="86" t="s">
        <v>160</v>
      </c>
      <c r="F44" s="86" t="s">
        <v>537</v>
      </c>
      <c r="G44" s="86" t="s">
        <v>161</v>
      </c>
      <c r="H44" s="86" t="s">
        <v>70</v>
      </c>
      <c r="I44" s="86" t="s">
        <v>162</v>
      </c>
      <c r="J44" s="87" t="s">
        <v>746</v>
      </c>
      <c r="K44" s="86" t="s">
        <v>163</v>
      </c>
      <c r="L44" s="86" t="s">
        <v>164</v>
      </c>
      <c r="M44" s="86" t="s">
        <v>905</v>
      </c>
      <c r="N44" s="86" t="s">
        <v>495</v>
      </c>
      <c r="O44" s="88">
        <v>10</v>
      </c>
      <c r="P44" s="89" t="s">
        <v>18</v>
      </c>
      <c r="Q44" s="90">
        <f t="shared" si="1"/>
        <v>7000000</v>
      </c>
      <c r="R44" s="89"/>
      <c r="S44" s="89" t="s">
        <v>491</v>
      </c>
      <c r="T44" s="89" t="s">
        <v>19</v>
      </c>
      <c r="U44" s="91">
        <v>45370</v>
      </c>
      <c r="V44" s="89"/>
      <c r="W44" s="89" t="s">
        <v>20</v>
      </c>
      <c r="X44" s="89"/>
      <c r="Y44" s="89"/>
    </row>
    <row r="45" spans="1:25" ht="106.5" customHeight="1" x14ac:dyDescent="0.2">
      <c r="A45" s="81">
        <f>VLOOKUP(B45,'Gian hàng (gốc)'!$B$2:$C$68,2,0)</f>
        <v>45</v>
      </c>
      <c r="B45" s="98" t="s">
        <v>257</v>
      </c>
      <c r="C45" s="87" t="s">
        <v>792</v>
      </c>
      <c r="D45" s="88" t="s">
        <v>13</v>
      </c>
      <c r="E45" s="86" t="s">
        <v>258</v>
      </c>
      <c r="F45" s="86" t="s">
        <v>566</v>
      </c>
      <c r="G45" s="86" t="s">
        <v>259</v>
      </c>
      <c r="H45" s="86" t="s">
        <v>58</v>
      </c>
      <c r="I45" s="86" t="s">
        <v>16</v>
      </c>
      <c r="J45" s="87" t="s">
        <v>793</v>
      </c>
      <c r="K45" s="86" t="s">
        <v>260</v>
      </c>
      <c r="L45" s="86" t="s">
        <v>261</v>
      </c>
      <c r="M45" s="86" t="s">
        <v>906</v>
      </c>
      <c r="N45" s="86" t="s">
        <v>507</v>
      </c>
      <c r="O45" s="88">
        <v>45</v>
      </c>
      <c r="P45" s="89" t="s">
        <v>18</v>
      </c>
      <c r="Q45" s="90">
        <f t="shared" si="1"/>
        <v>7000000</v>
      </c>
      <c r="R45" s="89"/>
      <c r="S45" s="89" t="s">
        <v>491</v>
      </c>
      <c r="T45" s="89" t="s">
        <v>19</v>
      </c>
      <c r="U45" s="91">
        <v>45372</v>
      </c>
      <c r="V45" s="89"/>
      <c r="W45" s="89" t="s">
        <v>30</v>
      </c>
      <c r="X45" s="89"/>
      <c r="Y45" s="89"/>
    </row>
    <row r="46" spans="1:25" ht="158.25" customHeight="1" x14ac:dyDescent="0.2">
      <c r="A46" s="81">
        <f>VLOOKUP(B46,'Gian hàng (gốc)'!$B$2:$C$68,2,0)</f>
        <v>46</v>
      </c>
      <c r="B46" s="98" t="s">
        <v>269</v>
      </c>
      <c r="C46" s="86">
        <v>2400816526</v>
      </c>
      <c r="D46" s="88" t="s">
        <v>22</v>
      </c>
      <c r="E46" s="86" t="s">
        <v>270</v>
      </c>
      <c r="F46" s="86" t="s">
        <v>568</v>
      </c>
      <c r="G46" s="86" t="s">
        <v>271</v>
      </c>
      <c r="H46" s="86" t="s">
        <v>272</v>
      </c>
      <c r="I46" s="86" t="s">
        <v>273</v>
      </c>
      <c r="J46" s="87" t="s">
        <v>799</v>
      </c>
      <c r="K46" s="86" t="s">
        <v>274</v>
      </c>
      <c r="L46" s="86" t="s">
        <v>800</v>
      </c>
      <c r="M46" s="86" t="s">
        <v>907</v>
      </c>
      <c r="N46" s="86" t="s">
        <v>524</v>
      </c>
      <c r="O46" s="88">
        <v>100</v>
      </c>
      <c r="P46" s="89" t="s">
        <v>18</v>
      </c>
      <c r="Q46" s="90">
        <f t="shared" si="1"/>
        <v>7000000</v>
      </c>
      <c r="R46" s="89"/>
      <c r="S46" s="89" t="s">
        <v>491</v>
      </c>
      <c r="T46" s="89" t="s">
        <v>19</v>
      </c>
      <c r="U46" s="91">
        <v>45374</v>
      </c>
      <c r="V46" s="89"/>
      <c r="W46" s="89" t="s">
        <v>30</v>
      </c>
      <c r="X46" s="89"/>
      <c r="Y46" s="89"/>
    </row>
    <row r="47" spans="1:25" ht="82.5" customHeight="1" x14ac:dyDescent="0.2">
      <c r="A47" s="81">
        <f>VLOOKUP(B47,'Gian hàng (gốc)'!$B$2:$C$68,2,0)</f>
        <v>47</v>
      </c>
      <c r="B47" s="98" t="s">
        <v>362</v>
      </c>
      <c r="C47" s="87" t="s">
        <v>843</v>
      </c>
      <c r="D47" s="88" t="s">
        <v>50</v>
      </c>
      <c r="E47" s="86" t="s">
        <v>363</v>
      </c>
      <c r="F47" s="86" t="s">
        <v>595</v>
      </c>
      <c r="G47" s="86" t="s">
        <v>364</v>
      </c>
      <c r="H47" s="86" t="s">
        <v>365</v>
      </c>
      <c r="I47" s="86" t="s">
        <v>844</v>
      </c>
      <c r="J47" s="87" t="s">
        <v>845</v>
      </c>
      <c r="K47" s="86" t="s">
        <v>366</v>
      </c>
      <c r="L47" s="86" t="s">
        <v>367</v>
      </c>
      <c r="M47" s="86" t="s">
        <v>908</v>
      </c>
      <c r="N47" s="86" t="s">
        <v>507</v>
      </c>
      <c r="O47" s="88">
        <v>3</v>
      </c>
      <c r="P47" s="89" t="s">
        <v>18</v>
      </c>
      <c r="Q47" s="90">
        <f t="shared" si="1"/>
        <v>7000000</v>
      </c>
      <c r="R47" s="89" t="s">
        <v>596</v>
      </c>
      <c r="S47" s="89" t="s">
        <v>491</v>
      </c>
      <c r="T47" s="89" t="s">
        <v>19</v>
      </c>
      <c r="U47" s="91">
        <v>45376</v>
      </c>
      <c r="V47" s="89"/>
      <c r="W47" s="89" t="s">
        <v>30</v>
      </c>
      <c r="X47" s="89"/>
      <c r="Y47" s="89"/>
    </row>
    <row r="48" spans="1:25" ht="96" customHeight="1" x14ac:dyDescent="0.2">
      <c r="A48" s="81">
        <f>VLOOKUP(B48,'Gian hàng (gốc)'!$B$2:$C$68,2,0)</f>
        <v>48</v>
      </c>
      <c r="B48" s="98" t="s">
        <v>602</v>
      </c>
      <c r="C48" s="87" t="s">
        <v>851</v>
      </c>
      <c r="D48" s="88" t="s">
        <v>13</v>
      </c>
      <c r="E48" s="86" t="s">
        <v>603</v>
      </c>
      <c r="F48" s="86" t="s">
        <v>604</v>
      </c>
      <c r="G48" s="86" t="s">
        <v>852</v>
      </c>
      <c r="H48" s="86" t="s">
        <v>606</v>
      </c>
      <c r="I48" s="86" t="s">
        <v>371</v>
      </c>
      <c r="J48" s="87" t="s">
        <v>853</v>
      </c>
      <c r="K48" s="86" t="s">
        <v>607</v>
      </c>
      <c r="L48" s="86" t="s">
        <v>608</v>
      </c>
      <c r="M48" s="86" t="s">
        <v>884</v>
      </c>
      <c r="N48" s="86" t="s">
        <v>524</v>
      </c>
      <c r="O48" s="88">
        <v>7</v>
      </c>
      <c r="P48" s="89" t="s">
        <v>18</v>
      </c>
      <c r="Q48" s="90">
        <f t="shared" si="1"/>
        <v>7000000</v>
      </c>
      <c r="R48" s="89" t="s">
        <v>609</v>
      </c>
      <c r="S48" s="89" t="s">
        <v>491</v>
      </c>
      <c r="T48" s="89" t="s">
        <v>19</v>
      </c>
      <c r="U48" s="91">
        <v>45373</v>
      </c>
      <c r="V48" s="89"/>
      <c r="W48" s="89" t="s">
        <v>30</v>
      </c>
      <c r="X48" s="89"/>
      <c r="Y48" s="89"/>
    </row>
    <row r="49" spans="1:25" ht="87.75" customHeight="1" x14ac:dyDescent="0.2">
      <c r="A49" s="81">
        <f>VLOOKUP(B49,'Gian hàng (gốc)'!$B$2:$C$68,2,0)</f>
        <v>49</v>
      </c>
      <c r="B49" s="98" t="s">
        <v>231</v>
      </c>
      <c r="C49" s="87" t="s">
        <v>778</v>
      </c>
      <c r="D49" s="88" t="s">
        <v>50</v>
      </c>
      <c r="E49" s="86" t="s">
        <v>232</v>
      </c>
      <c r="F49" s="86" t="s">
        <v>557</v>
      </c>
      <c r="G49" s="86" t="s">
        <v>233</v>
      </c>
      <c r="H49" s="86" t="s">
        <v>70</v>
      </c>
      <c r="I49" s="86" t="s">
        <v>59</v>
      </c>
      <c r="J49" s="87" t="s">
        <v>779</v>
      </c>
      <c r="K49" s="86" t="s">
        <v>234</v>
      </c>
      <c r="L49" s="86" t="s">
        <v>780</v>
      </c>
      <c r="M49" s="86" t="s">
        <v>881</v>
      </c>
      <c r="N49" s="86" t="s">
        <v>524</v>
      </c>
      <c r="O49" s="88">
        <v>100</v>
      </c>
      <c r="P49" s="89" t="s">
        <v>18</v>
      </c>
      <c r="Q49" s="90">
        <f t="shared" si="1"/>
        <v>7000000</v>
      </c>
      <c r="R49" s="89"/>
      <c r="S49" s="89" t="s">
        <v>491</v>
      </c>
      <c r="T49" s="89" t="s">
        <v>19</v>
      </c>
      <c r="U49" s="91">
        <v>45366</v>
      </c>
      <c r="V49" s="89"/>
      <c r="W49" s="89" t="s">
        <v>20</v>
      </c>
      <c r="X49" s="89"/>
      <c r="Y49" s="89"/>
    </row>
    <row r="50" spans="1:25" ht="241.5" customHeight="1" x14ac:dyDescent="0.2">
      <c r="A50" s="81">
        <f>VLOOKUP(B50,'Gian hàng (gốc)'!$B$2:$C$68,2,0)</f>
        <v>50</v>
      </c>
      <c r="B50" s="98" t="s">
        <v>21</v>
      </c>
      <c r="C50" s="86">
        <v>2301081197</v>
      </c>
      <c r="D50" s="88" t="s">
        <v>22</v>
      </c>
      <c r="E50" s="86" t="s">
        <v>23</v>
      </c>
      <c r="F50" s="86" t="s">
        <v>493</v>
      </c>
      <c r="G50" s="86" t="s">
        <v>24</v>
      </c>
      <c r="H50" s="86" t="s">
        <v>25</v>
      </c>
      <c r="I50" s="86" t="s">
        <v>26</v>
      </c>
      <c r="J50" s="87" t="s">
        <v>691</v>
      </c>
      <c r="K50" s="86" t="s">
        <v>27</v>
      </c>
      <c r="L50" s="86" t="s">
        <v>692</v>
      </c>
      <c r="M50" s="86" t="s">
        <v>909</v>
      </c>
      <c r="N50" s="86"/>
      <c r="O50" s="88">
        <v>200</v>
      </c>
      <c r="P50" s="89" t="s">
        <v>18</v>
      </c>
      <c r="Q50" s="90">
        <f t="shared" si="1"/>
        <v>7000000</v>
      </c>
      <c r="R50" s="89"/>
      <c r="S50" s="89" t="s">
        <v>491</v>
      </c>
      <c r="T50" s="89" t="s">
        <v>19</v>
      </c>
      <c r="U50" s="91">
        <v>45373</v>
      </c>
      <c r="V50" s="89"/>
      <c r="W50" s="89" t="s">
        <v>20</v>
      </c>
      <c r="X50" s="89"/>
      <c r="Y50" s="89"/>
    </row>
    <row r="51" spans="1:25" ht="183.75" customHeight="1" x14ac:dyDescent="0.2">
      <c r="A51" s="81">
        <f>VLOOKUP(B51,'Gian hàng (gốc)'!$B$2:$C$68,2,0)</f>
        <v>51</v>
      </c>
      <c r="B51" s="98" t="s">
        <v>117</v>
      </c>
      <c r="C51" s="86">
        <v>2500223223</v>
      </c>
      <c r="D51" s="88" t="s">
        <v>50</v>
      </c>
      <c r="E51" s="86" t="s">
        <v>728</v>
      </c>
      <c r="F51" s="86" t="s">
        <v>526</v>
      </c>
      <c r="G51" s="86" t="s">
        <v>118</v>
      </c>
      <c r="H51" s="86" t="s">
        <v>119</v>
      </c>
      <c r="I51" s="86" t="s">
        <v>120</v>
      </c>
      <c r="J51" s="87" t="s">
        <v>729</v>
      </c>
      <c r="K51" s="86" t="s">
        <v>121</v>
      </c>
      <c r="L51" s="86" t="s">
        <v>730</v>
      </c>
      <c r="M51" s="86" t="s">
        <v>910</v>
      </c>
      <c r="N51" s="86"/>
      <c r="O51" s="88">
        <v>8</v>
      </c>
      <c r="P51" s="89" t="s">
        <v>18</v>
      </c>
      <c r="Q51" s="90">
        <f t="shared" si="1"/>
        <v>7000000</v>
      </c>
      <c r="R51" s="89"/>
      <c r="S51" s="89" t="s">
        <v>491</v>
      </c>
      <c r="T51" s="89" t="s">
        <v>19</v>
      </c>
      <c r="U51" s="91">
        <v>45366</v>
      </c>
      <c r="V51" s="89"/>
      <c r="W51" s="89" t="s">
        <v>20</v>
      </c>
      <c r="X51" s="89"/>
      <c r="Y51" s="89"/>
    </row>
    <row r="52" spans="1:25" ht="46.5" customHeight="1" x14ac:dyDescent="0.2">
      <c r="A52" s="81">
        <f>VLOOKUP(B52,'Gian hàng (gốc)'!$B$2:$C$68,2,0)</f>
        <v>52</v>
      </c>
      <c r="B52" s="98" t="s">
        <v>245</v>
      </c>
      <c r="C52" s="86">
        <v>109524298</v>
      </c>
      <c r="D52" s="88" t="s">
        <v>13</v>
      </c>
      <c r="E52" s="86" t="s">
        <v>165</v>
      </c>
      <c r="F52" s="86" t="s">
        <v>562</v>
      </c>
      <c r="G52" s="86" t="s">
        <v>246</v>
      </c>
      <c r="H52" s="86" t="s">
        <v>247</v>
      </c>
      <c r="I52" s="86" t="s">
        <v>248</v>
      </c>
      <c r="J52" s="87" t="s">
        <v>789</v>
      </c>
      <c r="K52" s="86" t="s">
        <v>249</v>
      </c>
      <c r="L52" s="86" t="s">
        <v>250</v>
      </c>
      <c r="M52" s="86" t="s">
        <v>911</v>
      </c>
      <c r="N52" s="86"/>
      <c r="O52" s="88">
        <v>2</v>
      </c>
      <c r="P52" s="89" t="s">
        <v>18</v>
      </c>
      <c r="Q52" s="90">
        <f t="shared" si="1"/>
        <v>7000000</v>
      </c>
      <c r="R52" s="89"/>
      <c r="S52" s="89" t="s">
        <v>491</v>
      </c>
      <c r="T52" s="89" t="s">
        <v>19</v>
      </c>
      <c r="U52" s="91">
        <v>45371</v>
      </c>
      <c r="V52" s="89"/>
      <c r="W52" s="89" t="s">
        <v>20</v>
      </c>
      <c r="X52" s="89"/>
      <c r="Y52" s="89"/>
    </row>
    <row r="53" spans="1:25" ht="72.75" customHeight="1" x14ac:dyDescent="0.2">
      <c r="A53" s="81">
        <f>VLOOKUP(B53,'Gian hàng (gốc)'!$B$2:$C$68,2,0)</f>
        <v>53</v>
      </c>
      <c r="B53" s="98" t="s">
        <v>208</v>
      </c>
      <c r="C53" s="86">
        <v>5700384590</v>
      </c>
      <c r="D53" s="88" t="s">
        <v>13</v>
      </c>
      <c r="E53" s="86" t="s">
        <v>209</v>
      </c>
      <c r="F53" s="86" t="s">
        <v>552</v>
      </c>
      <c r="G53" s="86" t="s">
        <v>210</v>
      </c>
      <c r="H53" s="86" t="s">
        <v>211</v>
      </c>
      <c r="I53" s="86" t="s">
        <v>212</v>
      </c>
      <c r="J53" s="87" t="s">
        <v>770</v>
      </c>
      <c r="K53" s="86" t="s">
        <v>213</v>
      </c>
      <c r="L53" s="86" t="s">
        <v>214</v>
      </c>
      <c r="M53" s="86" t="s">
        <v>912</v>
      </c>
      <c r="N53" s="86"/>
      <c r="O53" s="88">
        <v>20</v>
      </c>
      <c r="P53" s="89" t="s">
        <v>18</v>
      </c>
      <c r="Q53" s="90">
        <f t="shared" si="1"/>
        <v>7000000</v>
      </c>
      <c r="R53" s="89"/>
      <c r="S53" s="89" t="s">
        <v>491</v>
      </c>
      <c r="T53" s="89" t="s">
        <v>19</v>
      </c>
      <c r="U53" s="91">
        <v>45373</v>
      </c>
      <c r="V53" s="89"/>
      <c r="W53" s="89" t="s">
        <v>30</v>
      </c>
      <c r="X53" s="89"/>
      <c r="Y53" s="89"/>
    </row>
    <row r="54" spans="1:25" ht="50.25" customHeight="1" x14ac:dyDescent="0.2">
      <c r="A54" s="81">
        <f>VLOOKUP(B54,'Gian hàng (gốc)'!$B$2:$C$68,2,0)</f>
        <v>54</v>
      </c>
      <c r="B54" s="98" t="s">
        <v>328</v>
      </c>
      <c r="C54" s="87" t="s">
        <v>831</v>
      </c>
      <c r="D54" s="88" t="s">
        <v>13</v>
      </c>
      <c r="E54" s="86" t="s">
        <v>329</v>
      </c>
      <c r="F54" s="86" t="s">
        <v>585</v>
      </c>
      <c r="G54" s="86" t="s">
        <v>330</v>
      </c>
      <c r="H54" s="86" t="s">
        <v>126</v>
      </c>
      <c r="I54" s="86" t="s">
        <v>331</v>
      </c>
      <c r="J54" s="87" t="s">
        <v>832</v>
      </c>
      <c r="K54" s="86" t="s">
        <v>332</v>
      </c>
      <c r="L54" s="86" t="s">
        <v>333</v>
      </c>
      <c r="M54" s="86" t="s">
        <v>869</v>
      </c>
      <c r="N54" s="86" t="s">
        <v>535</v>
      </c>
      <c r="O54" s="88">
        <v>5</v>
      </c>
      <c r="P54" s="89" t="s">
        <v>18</v>
      </c>
      <c r="Q54" s="90">
        <f t="shared" si="1"/>
        <v>7000000</v>
      </c>
      <c r="R54" s="89" t="s">
        <v>586</v>
      </c>
      <c r="S54" s="89" t="s">
        <v>491</v>
      </c>
      <c r="T54" s="89" t="s">
        <v>19</v>
      </c>
      <c r="U54" s="91">
        <v>45372</v>
      </c>
      <c r="V54" s="89"/>
      <c r="W54" s="89" t="s">
        <v>30</v>
      </c>
      <c r="X54" s="89"/>
      <c r="Y54" s="89"/>
    </row>
    <row r="55" spans="1:25" ht="58.5" customHeight="1" x14ac:dyDescent="0.2">
      <c r="A55" s="81">
        <f>VLOOKUP(B55,'Gian hàng (gốc)'!$B$2:$C$68,2,0)</f>
        <v>55</v>
      </c>
      <c r="B55" s="98" t="s">
        <v>144</v>
      </c>
      <c r="C55" s="87" t="s">
        <v>737</v>
      </c>
      <c r="D55" s="88" t="s">
        <v>13</v>
      </c>
      <c r="E55" s="86" t="s">
        <v>145</v>
      </c>
      <c r="F55" s="86" t="s">
        <v>533</v>
      </c>
      <c r="G55" s="86" t="s">
        <v>738</v>
      </c>
      <c r="H55" s="86" t="s">
        <v>16</v>
      </c>
      <c r="I55" s="86" t="s">
        <v>146</v>
      </c>
      <c r="J55" s="87" t="s">
        <v>739</v>
      </c>
      <c r="K55" s="86" t="s">
        <v>147</v>
      </c>
      <c r="L55" s="86" t="s">
        <v>148</v>
      </c>
      <c r="M55" s="86" t="s">
        <v>913</v>
      </c>
      <c r="N55" s="86"/>
      <c r="O55" s="88">
        <v>50</v>
      </c>
      <c r="P55" s="89" t="s">
        <v>18</v>
      </c>
      <c r="Q55" s="90">
        <f t="shared" si="1"/>
        <v>7000000</v>
      </c>
      <c r="R55" s="89"/>
      <c r="S55" s="89" t="s">
        <v>491</v>
      </c>
      <c r="T55" s="89" t="s">
        <v>19</v>
      </c>
      <c r="U55" s="92" t="s">
        <v>721</v>
      </c>
      <c r="V55" s="89"/>
      <c r="W55" s="89" t="s">
        <v>20</v>
      </c>
      <c r="X55" s="89"/>
      <c r="Y55" s="89"/>
    </row>
    <row r="56" spans="1:25" ht="163.5" customHeight="1" x14ac:dyDescent="0.2">
      <c r="A56" s="81">
        <f>VLOOKUP(B56,'Gian hàng (gốc)'!$B$2:$C$68,2,0)</f>
        <v>56</v>
      </c>
      <c r="B56" s="98" t="s">
        <v>357</v>
      </c>
      <c r="C56" s="87" t="s">
        <v>841</v>
      </c>
      <c r="D56" s="88" t="s">
        <v>13</v>
      </c>
      <c r="E56" s="86" t="s">
        <v>358</v>
      </c>
      <c r="F56" s="86" t="s">
        <v>593</v>
      </c>
      <c r="G56" s="86" t="s">
        <v>359</v>
      </c>
      <c r="H56" s="86" t="s">
        <v>109</v>
      </c>
      <c r="I56" s="86" t="s">
        <v>109</v>
      </c>
      <c r="J56" s="87" t="s">
        <v>842</v>
      </c>
      <c r="K56" s="86" t="s">
        <v>360</v>
      </c>
      <c r="L56" s="86" t="s">
        <v>361</v>
      </c>
      <c r="M56" s="86" t="s">
        <v>914</v>
      </c>
      <c r="N56" s="86" t="s">
        <v>495</v>
      </c>
      <c r="O56" s="88">
        <v>20</v>
      </c>
      <c r="P56" s="89" t="s">
        <v>18</v>
      </c>
      <c r="Q56" s="90">
        <f t="shared" si="1"/>
        <v>7000000</v>
      </c>
      <c r="R56" s="89" t="s">
        <v>594</v>
      </c>
      <c r="S56" s="89" t="s">
        <v>491</v>
      </c>
      <c r="T56" s="89" t="s">
        <v>19</v>
      </c>
      <c r="U56" s="91">
        <v>45376</v>
      </c>
      <c r="V56" s="89"/>
      <c r="W56" s="89" t="s">
        <v>20</v>
      </c>
      <c r="X56" s="89"/>
      <c r="Y56" s="89"/>
    </row>
    <row r="57" spans="1:25" ht="126" customHeight="1" x14ac:dyDescent="0.2">
      <c r="A57" s="81">
        <f>VLOOKUP(B57,'Gian hàng (gốc)'!$B$2:$C$68,2,0)</f>
        <v>57</v>
      </c>
      <c r="B57" s="100" t="s">
        <v>420</v>
      </c>
      <c r="C57" s="87" t="s">
        <v>781</v>
      </c>
      <c r="D57" s="88" t="s">
        <v>13</v>
      </c>
      <c r="E57" s="86" t="s">
        <v>782</v>
      </c>
      <c r="F57" s="86" t="s">
        <v>558</v>
      </c>
      <c r="G57" s="86" t="s">
        <v>236</v>
      </c>
      <c r="H57" s="86" t="s">
        <v>237</v>
      </c>
      <c r="I57" s="86" t="s">
        <v>783</v>
      </c>
      <c r="J57" s="87" t="s">
        <v>784</v>
      </c>
      <c r="K57" s="86" t="s">
        <v>238</v>
      </c>
      <c r="L57" s="86" t="s">
        <v>785</v>
      </c>
      <c r="M57" s="86" t="s">
        <v>915</v>
      </c>
      <c r="N57" s="86" t="s">
        <v>507</v>
      </c>
      <c r="O57" s="88">
        <v>200</v>
      </c>
      <c r="P57" s="89" t="s">
        <v>18</v>
      </c>
      <c r="Q57" s="90">
        <f t="shared" si="1"/>
        <v>7000000</v>
      </c>
      <c r="R57" s="89" t="s">
        <v>559</v>
      </c>
      <c r="S57" s="89" t="s">
        <v>491</v>
      </c>
      <c r="T57" s="89" t="s">
        <v>19</v>
      </c>
      <c r="U57" s="91">
        <v>45376</v>
      </c>
      <c r="V57" s="89"/>
      <c r="W57" s="89" t="s">
        <v>30</v>
      </c>
      <c r="X57" s="89"/>
      <c r="Y57" s="89"/>
    </row>
    <row r="58" spans="1:25" ht="120.75" customHeight="1" x14ac:dyDescent="0.2">
      <c r="A58" s="81">
        <f>VLOOKUP(B58,'Gian hàng (gốc)'!$B$2:$C$68,2,0)</f>
        <v>58</v>
      </c>
      <c r="B58" s="98" t="s">
        <v>123</v>
      </c>
      <c r="C58" s="87" t="s">
        <v>731</v>
      </c>
      <c r="D58" s="88" t="s">
        <v>13</v>
      </c>
      <c r="E58" s="86" t="s">
        <v>124</v>
      </c>
      <c r="F58" s="86" t="s">
        <v>527</v>
      </c>
      <c r="G58" s="86" t="s">
        <v>125</v>
      </c>
      <c r="H58" s="86" t="s">
        <v>126</v>
      </c>
      <c r="I58" s="86" t="s">
        <v>127</v>
      </c>
      <c r="J58" s="87" t="s">
        <v>732</v>
      </c>
      <c r="K58" s="86" t="s">
        <v>128</v>
      </c>
      <c r="L58" s="86" t="s">
        <v>129</v>
      </c>
      <c r="M58" s="86" t="s">
        <v>916</v>
      </c>
      <c r="N58" s="86"/>
      <c r="O58" s="88">
        <v>30</v>
      </c>
      <c r="P58" s="89" t="s">
        <v>18</v>
      </c>
      <c r="Q58" s="90">
        <f t="shared" si="1"/>
        <v>7000000</v>
      </c>
      <c r="R58" s="89" t="s">
        <v>528</v>
      </c>
      <c r="S58" s="89" t="s">
        <v>491</v>
      </c>
      <c r="T58" s="89" t="s">
        <v>19</v>
      </c>
      <c r="U58" s="91">
        <v>45370</v>
      </c>
      <c r="V58" s="89"/>
      <c r="W58" s="89" t="s">
        <v>20</v>
      </c>
      <c r="X58" s="89"/>
      <c r="Y58" s="89"/>
    </row>
    <row r="59" spans="1:25" ht="120" customHeight="1" x14ac:dyDescent="0.2">
      <c r="A59" s="81">
        <f>VLOOKUP(B59,'Gian hàng (gốc)'!$B$2:$C$68,2,0)</f>
        <v>59</v>
      </c>
      <c r="B59" s="100" t="s">
        <v>428</v>
      </c>
      <c r="C59" s="87" t="s">
        <v>825</v>
      </c>
      <c r="D59" s="88" t="s">
        <v>32</v>
      </c>
      <c r="E59" s="86" t="s">
        <v>33</v>
      </c>
      <c r="F59" s="86" t="s">
        <v>583</v>
      </c>
      <c r="G59" s="86" t="s">
        <v>318</v>
      </c>
      <c r="H59" s="86" t="s">
        <v>58</v>
      </c>
      <c r="I59" s="86" t="s">
        <v>205</v>
      </c>
      <c r="J59" s="87" t="s">
        <v>826</v>
      </c>
      <c r="K59" s="86" t="s">
        <v>319</v>
      </c>
      <c r="L59" s="86" t="s">
        <v>827</v>
      </c>
      <c r="M59" s="86" t="s">
        <v>887</v>
      </c>
      <c r="N59" s="86" t="s">
        <v>495</v>
      </c>
      <c r="O59" s="88">
        <v>1000</v>
      </c>
      <c r="P59" s="89" t="s">
        <v>18</v>
      </c>
      <c r="Q59" s="90">
        <f t="shared" si="1"/>
        <v>7000000</v>
      </c>
      <c r="R59" s="89"/>
      <c r="S59" s="89" t="s">
        <v>491</v>
      </c>
      <c r="T59" s="89" t="s">
        <v>29</v>
      </c>
      <c r="U59" s="89"/>
      <c r="V59" s="89"/>
      <c r="W59" s="89" t="s">
        <v>30</v>
      </c>
      <c r="X59" s="89"/>
      <c r="Y59" s="89"/>
    </row>
    <row r="60" spans="1:25" ht="213.75" customHeight="1" x14ac:dyDescent="0.2">
      <c r="A60" s="81">
        <f>VLOOKUP(B60,'Gian hàng (gốc)'!$B$2:$C$68,2,0)</f>
        <v>60</v>
      </c>
      <c r="B60" s="98" t="s">
        <v>226</v>
      </c>
      <c r="C60" s="87" t="s">
        <v>776</v>
      </c>
      <c r="D60" s="88" t="s">
        <v>39</v>
      </c>
      <c r="E60" s="86" t="s">
        <v>160</v>
      </c>
      <c r="F60" s="86" t="s">
        <v>556</v>
      </c>
      <c r="G60" s="86" t="s">
        <v>227</v>
      </c>
      <c r="H60" s="86" t="s">
        <v>15</v>
      </c>
      <c r="I60" s="86" t="s">
        <v>228</v>
      </c>
      <c r="J60" s="87" t="s">
        <v>777</v>
      </c>
      <c r="K60" s="86" t="s">
        <v>229</v>
      </c>
      <c r="L60" s="86" t="s">
        <v>230</v>
      </c>
      <c r="M60" s="86" t="s">
        <v>917</v>
      </c>
      <c r="N60" s="86" t="s">
        <v>524</v>
      </c>
      <c r="O60" s="88">
        <v>230</v>
      </c>
      <c r="P60" s="89" t="s">
        <v>18</v>
      </c>
      <c r="Q60" s="90">
        <f t="shared" si="1"/>
        <v>7000000</v>
      </c>
      <c r="R60" s="89"/>
      <c r="S60" s="89" t="s">
        <v>491</v>
      </c>
      <c r="T60" s="89" t="s">
        <v>19</v>
      </c>
      <c r="U60" s="91">
        <v>45369</v>
      </c>
      <c r="V60" s="89"/>
      <c r="W60" s="89" t="s">
        <v>20</v>
      </c>
      <c r="X60" s="89"/>
      <c r="Y60" s="89"/>
    </row>
    <row r="61" spans="1:25" ht="150.75" customHeight="1" x14ac:dyDescent="0.2">
      <c r="A61" s="81">
        <f>VLOOKUP(B61,'Gian hàng (gốc)'!$B$2:$C$68,2,0)</f>
        <v>61</v>
      </c>
      <c r="B61" s="98" t="s">
        <v>45</v>
      </c>
      <c r="C61" s="86">
        <v>2601065943</v>
      </c>
      <c r="D61" s="88" t="s">
        <v>22</v>
      </c>
      <c r="E61" s="86" t="s">
        <v>46</v>
      </c>
      <c r="F61" s="86" t="s">
        <v>699</v>
      </c>
      <c r="G61" s="86" t="s">
        <v>47</v>
      </c>
      <c r="H61" s="86" t="s">
        <v>48</v>
      </c>
      <c r="I61" s="86" t="s">
        <v>16</v>
      </c>
      <c r="J61" s="87" t="s">
        <v>700</v>
      </c>
      <c r="K61" s="86" t="s">
        <v>49</v>
      </c>
      <c r="L61" s="86" t="s">
        <v>701</v>
      </c>
      <c r="M61" s="86" t="s">
        <v>918</v>
      </c>
      <c r="N61" s="86" t="s">
        <v>501</v>
      </c>
      <c r="O61" s="88">
        <v>100</v>
      </c>
      <c r="P61" s="89" t="s">
        <v>18</v>
      </c>
      <c r="Q61" s="90">
        <f t="shared" si="1"/>
        <v>7000000</v>
      </c>
      <c r="R61" s="89"/>
      <c r="S61" s="89" t="s">
        <v>491</v>
      </c>
      <c r="T61" s="89" t="s">
        <v>29</v>
      </c>
      <c r="U61" s="89"/>
      <c r="V61" s="89"/>
      <c r="W61" s="89" t="s">
        <v>20</v>
      </c>
      <c r="X61" s="89"/>
      <c r="Y61" s="89"/>
    </row>
    <row r="62" spans="1:25" ht="113.25" customHeight="1" x14ac:dyDescent="0.2">
      <c r="A62" s="81">
        <f>VLOOKUP(B62,'Gian hàng (gốc)'!$B$2:$C$68,2,0)</f>
        <v>62</v>
      </c>
      <c r="B62" s="100" t="s">
        <v>407</v>
      </c>
      <c r="C62" s="87" t="s">
        <v>702</v>
      </c>
      <c r="D62" s="88" t="s">
        <v>50</v>
      </c>
      <c r="E62" s="86" t="s">
        <v>703</v>
      </c>
      <c r="F62" s="86" t="s">
        <v>502</v>
      </c>
      <c r="G62" s="86" t="s">
        <v>51</v>
      </c>
      <c r="H62" s="86" t="s">
        <v>52</v>
      </c>
      <c r="I62" s="86" t="s">
        <v>53</v>
      </c>
      <c r="J62" s="87" t="s">
        <v>704</v>
      </c>
      <c r="K62" s="86" t="s">
        <v>54</v>
      </c>
      <c r="L62" s="86" t="s">
        <v>705</v>
      </c>
      <c r="M62" s="86" t="s">
        <v>919</v>
      </c>
      <c r="N62" s="86" t="s">
        <v>495</v>
      </c>
      <c r="O62" s="88">
        <v>50</v>
      </c>
      <c r="P62" s="89" t="s">
        <v>18</v>
      </c>
      <c r="Q62" s="90">
        <f t="shared" si="1"/>
        <v>7000000</v>
      </c>
      <c r="R62" s="89"/>
      <c r="S62" s="89" t="s">
        <v>491</v>
      </c>
      <c r="T62" s="89" t="s">
        <v>19</v>
      </c>
      <c r="U62" s="91">
        <v>45371</v>
      </c>
      <c r="V62" s="89"/>
      <c r="W62" s="89" t="s">
        <v>20</v>
      </c>
      <c r="X62" s="89"/>
      <c r="Y62" s="89"/>
    </row>
    <row r="63" spans="1:25" ht="102.75" customHeight="1" x14ac:dyDescent="0.2">
      <c r="A63" s="81">
        <f>VLOOKUP(B63,'Gian hàng (gốc)'!$B$2:$C$68,2,0)</f>
        <v>63</v>
      </c>
      <c r="B63" s="98" t="s">
        <v>352</v>
      </c>
      <c r="C63" s="87" t="s">
        <v>838</v>
      </c>
      <c r="D63" s="88" t="s">
        <v>39</v>
      </c>
      <c r="E63" s="86" t="s">
        <v>40</v>
      </c>
      <c r="F63" s="86" t="s">
        <v>592</v>
      </c>
      <c r="G63" s="86" t="s">
        <v>353</v>
      </c>
      <c r="H63" s="86" t="s">
        <v>354</v>
      </c>
      <c r="I63" s="86" t="s">
        <v>16</v>
      </c>
      <c r="J63" s="87" t="s">
        <v>839</v>
      </c>
      <c r="K63" s="86" t="s">
        <v>355</v>
      </c>
      <c r="L63" s="86" t="s">
        <v>840</v>
      </c>
      <c r="M63" s="86" t="s">
        <v>920</v>
      </c>
      <c r="N63" s="86" t="s">
        <v>507</v>
      </c>
      <c r="O63" s="88">
        <v>30</v>
      </c>
      <c r="P63" s="89" t="s">
        <v>18</v>
      </c>
      <c r="Q63" s="90">
        <f t="shared" si="1"/>
        <v>7000000</v>
      </c>
      <c r="R63" s="89" t="s">
        <v>528</v>
      </c>
      <c r="S63" s="89" t="s">
        <v>491</v>
      </c>
      <c r="T63" s="89" t="s">
        <v>19</v>
      </c>
      <c r="U63" s="91">
        <v>45376</v>
      </c>
      <c r="V63" s="89"/>
      <c r="W63" s="89" t="s">
        <v>20</v>
      </c>
      <c r="X63" s="89"/>
      <c r="Y63" s="89"/>
    </row>
    <row r="64" spans="1:25" ht="156.75" customHeight="1" x14ac:dyDescent="0.2">
      <c r="A64" s="81">
        <f>VLOOKUP(B64,'Gian hàng (gốc)'!$B$2:$C$68,2,0)</f>
        <v>64</v>
      </c>
      <c r="B64" s="98" t="s">
        <v>215</v>
      </c>
      <c r="C64" s="87" t="s">
        <v>771</v>
      </c>
      <c r="D64" s="88" t="s">
        <v>39</v>
      </c>
      <c r="E64" s="86" t="s">
        <v>216</v>
      </c>
      <c r="F64" s="86" t="s">
        <v>553</v>
      </c>
      <c r="G64" s="86" t="s">
        <v>217</v>
      </c>
      <c r="H64" s="86" t="s">
        <v>70</v>
      </c>
      <c r="I64" s="86" t="s">
        <v>16</v>
      </c>
      <c r="J64" s="87" t="s">
        <v>772</v>
      </c>
      <c r="K64" s="86" t="s">
        <v>218</v>
      </c>
      <c r="L64" s="86" t="s">
        <v>219</v>
      </c>
      <c r="M64" s="86" t="s">
        <v>876</v>
      </c>
      <c r="N64" s="86" t="s">
        <v>524</v>
      </c>
      <c r="O64" s="94">
        <v>100</v>
      </c>
      <c r="P64" s="89" t="s">
        <v>18</v>
      </c>
      <c r="Q64" s="90">
        <f t="shared" si="1"/>
        <v>7000000</v>
      </c>
      <c r="R64" s="89"/>
      <c r="S64" s="89" t="s">
        <v>491</v>
      </c>
      <c r="T64" s="89" t="s">
        <v>19</v>
      </c>
      <c r="U64" s="91">
        <v>45373</v>
      </c>
      <c r="V64" s="89"/>
      <c r="W64" s="89" t="s">
        <v>20</v>
      </c>
      <c r="X64" s="89"/>
      <c r="Y64" s="89"/>
    </row>
    <row r="65" spans="1:25" ht="115.5" customHeight="1" x14ac:dyDescent="0.2">
      <c r="A65" s="81">
        <f>VLOOKUP(B65,'Gian hàng (gốc)'!$B$2:$C$68,2,0)</f>
        <v>65</v>
      </c>
      <c r="B65" s="98" t="s">
        <v>149</v>
      </c>
      <c r="C65" s="86">
        <v>2400853729</v>
      </c>
      <c r="D65" s="88" t="s">
        <v>22</v>
      </c>
      <c r="E65" s="86" t="s">
        <v>150</v>
      </c>
      <c r="F65" s="86" t="s">
        <v>534</v>
      </c>
      <c r="G65" s="86" t="s">
        <v>151</v>
      </c>
      <c r="H65" s="86" t="s">
        <v>134</v>
      </c>
      <c r="I65" s="86" t="s">
        <v>109</v>
      </c>
      <c r="J65" s="87" t="s">
        <v>740</v>
      </c>
      <c r="K65" s="86" t="s">
        <v>741</v>
      </c>
      <c r="L65" s="86" t="s">
        <v>152</v>
      </c>
      <c r="M65" s="86" t="s">
        <v>921</v>
      </c>
      <c r="N65" s="86" t="s">
        <v>535</v>
      </c>
      <c r="O65" s="88">
        <v>300</v>
      </c>
      <c r="P65" s="89" t="s">
        <v>18</v>
      </c>
      <c r="Q65" s="90">
        <f t="shared" si="1"/>
        <v>7000000</v>
      </c>
      <c r="R65" s="89"/>
      <c r="S65" s="89" t="s">
        <v>491</v>
      </c>
      <c r="T65" s="89" t="s">
        <v>19</v>
      </c>
      <c r="U65" s="91">
        <v>45369</v>
      </c>
      <c r="V65" s="89"/>
      <c r="W65" s="89" t="s">
        <v>20</v>
      </c>
      <c r="X65" s="89"/>
      <c r="Y65" s="89"/>
    </row>
    <row r="66" spans="1:25" ht="128.25" customHeight="1" x14ac:dyDescent="0.2">
      <c r="A66" s="81">
        <f>VLOOKUP(B66,'Gian hàng (gốc)'!$B$2:$C$68,2,0)</f>
        <v>66</v>
      </c>
      <c r="B66" s="98" t="s">
        <v>80</v>
      </c>
      <c r="C66" s="86">
        <v>2301226903</v>
      </c>
      <c r="D66" s="88" t="s">
        <v>22</v>
      </c>
      <c r="E66" s="86" t="s">
        <v>81</v>
      </c>
      <c r="F66" s="86" t="s">
        <v>514</v>
      </c>
      <c r="G66" s="86" t="s">
        <v>82</v>
      </c>
      <c r="H66" s="86" t="s">
        <v>48</v>
      </c>
      <c r="I66" s="86" t="s">
        <v>714</v>
      </c>
      <c r="J66" s="87" t="s">
        <v>715</v>
      </c>
      <c r="K66" s="86" t="s">
        <v>83</v>
      </c>
      <c r="L66" s="86" t="s">
        <v>716</v>
      </c>
      <c r="M66" s="86" t="s">
        <v>922</v>
      </c>
      <c r="N66" s="86"/>
      <c r="O66" s="88">
        <v>50</v>
      </c>
      <c r="P66" s="89" t="s">
        <v>18</v>
      </c>
      <c r="Q66" s="90">
        <f t="shared" si="1"/>
        <v>7000000</v>
      </c>
      <c r="R66" s="89"/>
      <c r="S66" s="89" t="s">
        <v>491</v>
      </c>
      <c r="T66" s="89" t="s">
        <v>19</v>
      </c>
      <c r="U66" s="91">
        <v>45373</v>
      </c>
      <c r="V66" s="89"/>
      <c r="W66" s="89" t="s">
        <v>20</v>
      </c>
      <c r="X66" s="89"/>
      <c r="Y66" s="89"/>
    </row>
    <row r="67" spans="1:25" ht="78.75" customHeight="1" x14ac:dyDescent="0.2">
      <c r="A67" s="81">
        <f>VLOOKUP(B67,'Gian hàng (gốc)'!$B$2:$C$68,2,0)</f>
        <v>67</v>
      </c>
      <c r="B67" s="98" t="s">
        <v>368</v>
      </c>
      <c r="C67" s="86">
        <v>2301081239</v>
      </c>
      <c r="D67" s="88" t="s">
        <v>32</v>
      </c>
      <c r="E67" s="86" t="s">
        <v>369</v>
      </c>
      <c r="F67" s="86" t="s">
        <v>597</v>
      </c>
      <c r="G67" s="86" t="s">
        <v>370</v>
      </c>
      <c r="H67" s="86" t="s">
        <v>106</v>
      </c>
      <c r="I67" s="86" t="s">
        <v>371</v>
      </c>
      <c r="J67" s="87" t="s">
        <v>846</v>
      </c>
      <c r="K67" s="86" t="s">
        <v>372</v>
      </c>
      <c r="L67" s="86" t="s">
        <v>373</v>
      </c>
      <c r="M67" s="86" t="s">
        <v>923</v>
      </c>
      <c r="N67" s="86"/>
      <c r="O67" s="88">
        <v>10</v>
      </c>
      <c r="P67" s="89" t="s">
        <v>18</v>
      </c>
      <c r="Q67" s="90">
        <f t="shared" si="1"/>
        <v>7000000</v>
      </c>
      <c r="R67" s="89" t="s">
        <v>598</v>
      </c>
      <c r="S67" s="89" t="s">
        <v>491</v>
      </c>
      <c r="T67" s="89" t="s">
        <v>19</v>
      </c>
      <c r="U67" s="91">
        <v>45373</v>
      </c>
      <c r="V67" s="89"/>
      <c r="W67" s="89" t="s">
        <v>20</v>
      </c>
      <c r="X67" s="89"/>
      <c r="Y67" s="89"/>
    </row>
    <row r="68" spans="1:25" ht="232.5" customHeight="1" x14ac:dyDescent="0.2">
      <c r="A68" s="81">
        <f>VLOOKUP(B68,'Gian hàng (gốc)'!$B$2:$C$68,2,0)</f>
        <v>68</v>
      </c>
      <c r="B68" s="98" t="s">
        <v>84</v>
      </c>
      <c r="C68" s="86">
        <v>2500598416</v>
      </c>
      <c r="D68" s="88" t="s">
        <v>32</v>
      </c>
      <c r="E68" s="86" t="s">
        <v>85</v>
      </c>
      <c r="F68" s="86" t="s">
        <v>516</v>
      </c>
      <c r="G68" s="86" t="s">
        <v>86</v>
      </c>
      <c r="H68" s="86" t="s">
        <v>87</v>
      </c>
      <c r="I68" s="86" t="s">
        <v>77</v>
      </c>
      <c r="J68" s="87" t="s">
        <v>717</v>
      </c>
      <c r="K68" s="86" t="s">
        <v>88</v>
      </c>
      <c r="L68" s="86" t="s">
        <v>89</v>
      </c>
      <c r="M68" s="86" t="s">
        <v>924</v>
      </c>
      <c r="N68" s="86" t="s">
        <v>517</v>
      </c>
      <c r="O68" s="88">
        <v>50</v>
      </c>
      <c r="P68" s="89" t="s">
        <v>18</v>
      </c>
      <c r="Q68" s="90">
        <f t="shared" ref="Q68:Q99" si="2">IF(P68="Tham gia (7 triệu)", 7000000,IF(P68="Tài trợ đồng (20 triệu)",20000000,IF(P68="Tài trợ bạc (30 triệu)",30000000,IF(P68="Tài trợ vàng (50 triệu)",50000000,0))))</f>
        <v>7000000</v>
      </c>
      <c r="R68" s="89" t="s">
        <v>518</v>
      </c>
      <c r="S68" s="89" t="s">
        <v>491</v>
      </c>
      <c r="T68" s="89" t="s">
        <v>19</v>
      </c>
      <c r="U68" s="91">
        <v>45369</v>
      </c>
      <c r="V68" s="89"/>
      <c r="W68" s="89" t="s">
        <v>20</v>
      </c>
      <c r="X68" s="89"/>
      <c r="Y68" s="89"/>
    </row>
    <row r="69" spans="1:25" ht="202.5" customHeight="1" x14ac:dyDescent="0.2">
      <c r="A69" s="81">
        <f>VLOOKUP(B69,'Gian hàng (gốc)'!$B$2:$C$68,2,0)</f>
        <v>69</v>
      </c>
      <c r="B69" s="98" t="s">
        <v>130</v>
      </c>
      <c r="C69" s="86">
        <v>2301195652</v>
      </c>
      <c r="D69" s="88" t="s">
        <v>131</v>
      </c>
      <c r="E69" s="86" t="s">
        <v>132</v>
      </c>
      <c r="F69" s="86" t="s">
        <v>529</v>
      </c>
      <c r="G69" s="86" t="s">
        <v>133</v>
      </c>
      <c r="H69" s="86" t="s">
        <v>134</v>
      </c>
      <c r="I69" s="86" t="s">
        <v>135</v>
      </c>
      <c r="J69" s="87" t="s">
        <v>733</v>
      </c>
      <c r="K69" s="86" t="s">
        <v>136</v>
      </c>
      <c r="L69" s="86" t="s">
        <v>137</v>
      </c>
      <c r="M69" s="86" t="s">
        <v>925</v>
      </c>
      <c r="N69" s="86" t="s">
        <v>495</v>
      </c>
      <c r="O69" s="88">
        <v>60</v>
      </c>
      <c r="P69" s="89" t="s">
        <v>18</v>
      </c>
      <c r="Q69" s="90">
        <f t="shared" si="2"/>
        <v>7000000</v>
      </c>
      <c r="R69" s="89"/>
      <c r="S69" s="89" t="s">
        <v>491</v>
      </c>
      <c r="T69" s="89" t="s">
        <v>19</v>
      </c>
      <c r="U69" s="92" t="s">
        <v>505</v>
      </c>
      <c r="V69" s="89"/>
      <c r="W69" s="89" t="s">
        <v>20</v>
      </c>
      <c r="X69" s="89"/>
      <c r="Y69" s="89"/>
    </row>
    <row r="70" spans="1:25" ht="64.5" customHeight="1" x14ac:dyDescent="0.2">
      <c r="A70" s="81">
        <f>VLOOKUP(B70,'Gian hàng (gốc)'!$B$2:$C$68,2,0)</f>
        <v>70</v>
      </c>
      <c r="B70" s="98" t="s">
        <v>431</v>
      </c>
      <c r="C70" s="87" t="s">
        <v>849</v>
      </c>
      <c r="D70" s="88" t="s">
        <v>131</v>
      </c>
      <c r="E70" s="86" t="s">
        <v>432</v>
      </c>
      <c r="F70" s="86" t="s">
        <v>600</v>
      </c>
      <c r="G70" s="86" t="s">
        <v>433</v>
      </c>
      <c r="H70" s="86" t="s">
        <v>434</v>
      </c>
      <c r="I70" s="86" t="s">
        <v>273</v>
      </c>
      <c r="J70" s="87" t="s">
        <v>850</v>
      </c>
      <c r="K70" s="86" t="s">
        <v>435</v>
      </c>
      <c r="L70" s="86" t="s">
        <v>436</v>
      </c>
      <c r="M70" s="86" t="s">
        <v>920</v>
      </c>
      <c r="N70" s="86"/>
      <c r="O70" s="88">
        <v>20</v>
      </c>
      <c r="P70" s="89" t="s">
        <v>44</v>
      </c>
      <c r="Q70" s="90">
        <f t="shared" si="2"/>
        <v>20000000</v>
      </c>
      <c r="R70" s="89"/>
      <c r="S70" s="89" t="s">
        <v>491</v>
      </c>
      <c r="T70" s="89" t="s">
        <v>29</v>
      </c>
      <c r="U70" s="89"/>
      <c r="V70" s="89" t="s">
        <v>601</v>
      </c>
      <c r="W70" s="89" t="s">
        <v>453</v>
      </c>
      <c r="X70" s="89"/>
      <c r="Y70" s="89"/>
    </row>
    <row r="71" spans="1:25" ht="27.75" customHeight="1" x14ac:dyDescent="0.2">
      <c r="A71" s="104" t="s">
        <v>926</v>
      </c>
      <c r="B71" s="105"/>
      <c r="C71" s="105"/>
      <c r="D71" s="105"/>
      <c r="E71" s="105"/>
      <c r="F71" s="105"/>
      <c r="G71" s="105"/>
      <c r="H71" s="105"/>
      <c r="I71" s="105"/>
      <c r="J71" s="105"/>
      <c r="K71" s="105"/>
      <c r="L71" s="106"/>
      <c r="M71" s="86"/>
      <c r="N71" s="86"/>
      <c r="O71" s="82">
        <f>SUM(O2:O70)</f>
        <v>7252</v>
      </c>
      <c r="P71" s="89"/>
      <c r="Q71" s="90"/>
      <c r="R71" s="89"/>
      <c r="S71" s="89"/>
      <c r="T71" s="89"/>
      <c r="U71" s="89"/>
      <c r="V71" s="89"/>
      <c r="W71" s="89"/>
      <c r="X71" s="89"/>
      <c r="Y71" s="89"/>
    </row>
    <row r="72" spans="1:25" x14ac:dyDescent="0.2">
      <c r="B72" s="96"/>
      <c r="C72" s="89"/>
      <c r="D72" s="97"/>
      <c r="E72" s="89"/>
      <c r="F72" s="89"/>
      <c r="G72" s="89"/>
      <c r="H72" s="89"/>
      <c r="I72" s="89"/>
      <c r="J72" s="89"/>
      <c r="K72" s="89"/>
      <c r="L72" s="89"/>
      <c r="M72" s="89"/>
      <c r="N72" s="89"/>
      <c r="O72" s="97"/>
      <c r="P72" s="89"/>
      <c r="Q72" s="90"/>
      <c r="R72" s="89"/>
      <c r="S72" s="89"/>
      <c r="T72" s="89"/>
      <c r="U72" s="89"/>
      <c r="V72" s="89"/>
      <c r="W72" s="89"/>
      <c r="X72" s="89"/>
      <c r="Y72" s="89"/>
    </row>
    <row r="73" spans="1:25" x14ac:dyDescent="0.2">
      <c r="B73" s="96" t="s">
        <v>863</v>
      </c>
      <c r="C73" s="89"/>
      <c r="D73" s="97"/>
      <c r="E73" s="89"/>
      <c r="F73" s="89"/>
      <c r="G73" s="89"/>
      <c r="H73" s="89"/>
      <c r="I73" s="89"/>
      <c r="J73" s="89"/>
      <c r="K73" s="89"/>
      <c r="L73" s="89"/>
      <c r="M73" s="89"/>
      <c r="N73" s="89"/>
      <c r="O73" s="97"/>
      <c r="P73" s="89"/>
      <c r="Q73" s="90"/>
      <c r="R73" s="89"/>
      <c r="S73" s="89"/>
      <c r="T73" s="89"/>
      <c r="U73" s="89"/>
      <c r="V73" s="89"/>
      <c r="W73" s="89"/>
      <c r="X73" s="89"/>
      <c r="Y73" s="89"/>
    </row>
    <row r="74" spans="1:25" x14ac:dyDescent="0.2">
      <c r="B74" s="96"/>
      <c r="C74" s="89"/>
      <c r="D74" s="97"/>
      <c r="E74" s="89"/>
      <c r="F74" s="89"/>
      <c r="G74" s="89"/>
      <c r="H74" s="89"/>
      <c r="I74" s="89"/>
      <c r="J74" s="89"/>
      <c r="K74" s="89"/>
      <c r="L74" s="89"/>
      <c r="M74" s="89"/>
      <c r="N74" s="89"/>
      <c r="O74" s="97"/>
      <c r="P74" s="89"/>
      <c r="Q74" s="90"/>
      <c r="R74" s="89"/>
      <c r="S74" s="89"/>
      <c r="T74" s="89"/>
      <c r="U74" s="89"/>
      <c r="V74" s="89"/>
      <c r="W74" s="89"/>
      <c r="X74" s="89"/>
      <c r="Y74" s="89"/>
    </row>
    <row r="75" spans="1:25" x14ac:dyDescent="0.2">
      <c r="B75" s="96"/>
      <c r="C75" s="89"/>
      <c r="D75" s="97"/>
      <c r="E75" s="89"/>
      <c r="F75" s="89"/>
      <c r="G75" s="89"/>
      <c r="H75" s="89"/>
      <c r="I75" s="89"/>
      <c r="J75" s="89"/>
      <c r="K75" s="89"/>
      <c r="L75" s="89"/>
      <c r="M75" s="89"/>
      <c r="N75" s="89"/>
      <c r="O75" s="97"/>
      <c r="P75" s="89"/>
      <c r="Q75" s="90"/>
      <c r="R75" s="89"/>
      <c r="S75" s="89"/>
      <c r="T75" s="89"/>
      <c r="U75" s="89"/>
      <c r="V75" s="89"/>
      <c r="W75" s="89"/>
      <c r="X75" s="89"/>
      <c r="Y75" s="89"/>
    </row>
    <row r="76" spans="1:25" x14ac:dyDescent="0.2">
      <c r="B76" s="96"/>
      <c r="C76" s="89"/>
      <c r="D76" s="97"/>
      <c r="E76" s="89"/>
      <c r="F76" s="89"/>
      <c r="G76" s="89"/>
      <c r="H76" s="89"/>
      <c r="I76" s="89"/>
      <c r="J76" s="89"/>
      <c r="K76" s="89"/>
      <c r="L76" s="89"/>
      <c r="M76" s="89"/>
      <c r="N76" s="89"/>
      <c r="O76" s="97"/>
      <c r="P76" s="89"/>
      <c r="Q76" s="90"/>
      <c r="R76" s="89"/>
      <c r="S76" s="89"/>
      <c r="T76" s="89"/>
      <c r="U76" s="89"/>
      <c r="V76" s="89"/>
      <c r="W76" s="89"/>
      <c r="X76" s="89"/>
      <c r="Y76" s="89"/>
    </row>
    <row r="77" spans="1:25" x14ac:dyDescent="0.2">
      <c r="B77" s="96"/>
      <c r="C77" s="89"/>
      <c r="D77" s="97"/>
      <c r="E77" s="89"/>
      <c r="F77" s="89"/>
      <c r="G77" s="89"/>
      <c r="H77" s="89"/>
      <c r="I77" s="89"/>
      <c r="J77" s="89"/>
      <c r="K77" s="89"/>
      <c r="L77" s="89"/>
      <c r="M77" s="89"/>
      <c r="N77" s="89"/>
      <c r="O77" s="97"/>
      <c r="P77" s="89"/>
      <c r="Q77" s="90"/>
      <c r="R77" s="89"/>
      <c r="S77" s="89"/>
      <c r="T77" s="89"/>
      <c r="U77" s="89"/>
      <c r="V77" s="89"/>
      <c r="W77" s="89"/>
      <c r="X77" s="89"/>
      <c r="Y77" s="89"/>
    </row>
    <row r="78" spans="1:25" x14ac:dyDescent="0.2">
      <c r="B78" s="96"/>
      <c r="C78" s="89"/>
      <c r="D78" s="97"/>
      <c r="E78" s="89"/>
      <c r="F78" s="89"/>
      <c r="G78" s="89"/>
      <c r="H78" s="89"/>
      <c r="I78" s="89"/>
      <c r="J78" s="89"/>
      <c r="K78" s="89"/>
      <c r="L78" s="89"/>
      <c r="M78" s="89"/>
      <c r="N78" s="89"/>
      <c r="O78" s="97"/>
      <c r="P78" s="89"/>
      <c r="Q78" s="90"/>
      <c r="R78" s="89"/>
      <c r="S78" s="89"/>
      <c r="T78" s="89"/>
      <c r="U78" s="89"/>
      <c r="V78" s="89"/>
      <c r="W78" s="89"/>
      <c r="X78" s="89"/>
      <c r="Y78" s="89"/>
    </row>
    <row r="79" spans="1:25" x14ac:dyDescent="0.2">
      <c r="B79" s="96"/>
      <c r="C79" s="89"/>
      <c r="D79" s="97"/>
      <c r="E79" s="89"/>
      <c r="F79" s="89"/>
      <c r="G79" s="89"/>
      <c r="H79" s="89"/>
      <c r="I79" s="89"/>
      <c r="J79" s="89"/>
      <c r="K79" s="89"/>
      <c r="L79" s="89"/>
      <c r="M79" s="89"/>
      <c r="N79" s="89"/>
      <c r="O79" s="97"/>
      <c r="P79" s="89"/>
      <c r="Q79" s="90"/>
      <c r="R79" s="89"/>
      <c r="S79" s="89"/>
      <c r="T79" s="89"/>
      <c r="U79" s="89"/>
      <c r="V79" s="89"/>
      <c r="W79" s="89"/>
      <c r="X79" s="89"/>
      <c r="Y79" s="89"/>
    </row>
    <row r="80" spans="1:25" x14ac:dyDescent="0.2">
      <c r="B80" s="96"/>
      <c r="C80" s="89"/>
      <c r="D80" s="97"/>
      <c r="E80" s="89"/>
      <c r="F80" s="89"/>
      <c r="G80" s="89"/>
      <c r="H80" s="89"/>
      <c r="I80" s="89"/>
      <c r="J80" s="89"/>
      <c r="K80" s="89"/>
      <c r="L80" s="89"/>
      <c r="M80" s="89"/>
      <c r="N80" s="89"/>
      <c r="O80" s="97"/>
      <c r="P80" s="89"/>
      <c r="Q80" s="90"/>
      <c r="R80" s="89"/>
      <c r="S80" s="89"/>
      <c r="T80" s="89"/>
      <c r="U80" s="89"/>
      <c r="V80" s="89"/>
      <c r="W80" s="89"/>
      <c r="X80" s="89"/>
      <c r="Y80" s="89"/>
    </row>
    <row r="81" spans="2:25" x14ac:dyDescent="0.2">
      <c r="B81" s="96"/>
      <c r="C81" s="89"/>
      <c r="D81" s="97"/>
      <c r="E81" s="89"/>
      <c r="F81" s="89"/>
      <c r="G81" s="89"/>
      <c r="H81" s="89"/>
      <c r="I81" s="89"/>
      <c r="J81" s="89"/>
      <c r="K81" s="89"/>
      <c r="L81" s="89"/>
      <c r="M81" s="89"/>
      <c r="N81" s="89"/>
      <c r="O81" s="97"/>
      <c r="P81" s="89"/>
      <c r="Q81" s="90"/>
      <c r="R81" s="89"/>
      <c r="S81" s="89"/>
      <c r="T81" s="89"/>
      <c r="U81" s="89"/>
      <c r="V81" s="89"/>
      <c r="W81" s="89"/>
      <c r="X81" s="89"/>
      <c r="Y81" s="89"/>
    </row>
    <row r="82" spans="2:25" x14ac:dyDescent="0.2">
      <c r="B82" s="96"/>
      <c r="C82" s="89"/>
      <c r="D82" s="97"/>
      <c r="E82" s="89"/>
      <c r="F82" s="89"/>
      <c r="G82" s="89"/>
      <c r="H82" s="89"/>
      <c r="I82" s="89"/>
      <c r="J82" s="89"/>
      <c r="K82" s="89"/>
      <c r="L82" s="89"/>
      <c r="M82" s="89"/>
      <c r="N82" s="89"/>
      <c r="O82" s="97"/>
      <c r="P82" s="89"/>
      <c r="Q82" s="90"/>
      <c r="R82" s="89"/>
      <c r="S82" s="89"/>
      <c r="T82" s="89"/>
      <c r="U82" s="89"/>
      <c r="V82" s="89"/>
      <c r="W82" s="89"/>
      <c r="X82" s="89"/>
      <c r="Y82" s="89"/>
    </row>
    <row r="83" spans="2:25" x14ac:dyDescent="0.2">
      <c r="B83" s="96"/>
      <c r="C83" s="89"/>
      <c r="D83" s="97"/>
      <c r="E83" s="89"/>
      <c r="F83" s="89"/>
      <c r="G83" s="89"/>
      <c r="H83" s="89"/>
      <c r="I83" s="89"/>
      <c r="J83" s="89"/>
      <c r="K83" s="89"/>
      <c r="L83" s="89"/>
      <c r="M83" s="89"/>
      <c r="N83" s="89"/>
      <c r="O83" s="97"/>
      <c r="P83" s="89"/>
      <c r="Q83" s="90"/>
      <c r="R83" s="89"/>
      <c r="S83" s="89"/>
      <c r="T83" s="89"/>
      <c r="U83" s="89"/>
      <c r="V83" s="89"/>
      <c r="W83" s="89"/>
      <c r="X83" s="89"/>
      <c r="Y83" s="89"/>
    </row>
    <row r="84" spans="2:25" x14ac:dyDescent="0.2">
      <c r="B84" s="96"/>
      <c r="C84" s="89"/>
      <c r="D84" s="97"/>
      <c r="E84" s="89"/>
      <c r="F84" s="89"/>
      <c r="G84" s="89"/>
      <c r="H84" s="89"/>
      <c r="I84" s="89"/>
      <c r="J84" s="89"/>
      <c r="K84" s="89"/>
      <c r="L84" s="89"/>
      <c r="M84" s="89"/>
      <c r="N84" s="89"/>
      <c r="O84" s="97"/>
      <c r="P84" s="89"/>
      <c r="Q84" s="90"/>
      <c r="R84" s="89"/>
      <c r="S84" s="89"/>
      <c r="T84" s="89"/>
      <c r="U84" s="89"/>
      <c r="V84" s="89"/>
      <c r="W84" s="89"/>
      <c r="X84" s="89"/>
      <c r="Y84" s="89"/>
    </row>
    <row r="85" spans="2:25" x14ac:dyDescent="0.2">
      <c r="B85" s="96"/>
      <c r="C85" s="89"/>
      <c r="D85" s="97"/>
      <c r="E85" s="89"/>
      <c r="F85" s="89"/>
      <c r="G85" s="89"/>
      <c r="H85" s="89"/>
      <c r="I85" s="89"/>
      <c r="J85" s="89"/>
      <c r="K85" s="89"/>
      <c r="L85" s="89"/>
      <c r="M85" s="89"/>
      <c r="N85" s="89"/>
      <c r="O85" s="97"/>
      <c r="P85" s="89"/>
      <c r="Q85" s="90"/>
      <c r="R85" s="89"/>
      <c r="S85" s="89"/>
      <c r="T85" s="89"/>
      <c r="U85" s="89"/>
      <c r="V85" s="89"/>
      <c r="W85" s="89"/>
      <c r="X85" s="89"/>
      <c r="Y85" s="89"/>
    </row>
    <row r="86" spans="2:25" x14ac:dyDescent="0.2">
      <c r="B86" s="96"/>
      <c r="C86" s="89"/>
      <c r="D86" s="97"/>
      <c r="E86" s="89"/>
      <c r="F86" s="89"/>
      <c r="G86" s="89"/>
      <c r="H86" s="89"/>
      <c r="I86" s="89"/>
      <c r="J86" s="89"/>
      <c r="K86" s="89"/>
      <c r="L86" s="89"/>
      <c r="M86" s="89"/>
      <c r="N86" s="89"/>
      <c r="O86" s="97"/>
      <c r="P86" s="89"/>
      <c r="Q86" s="90"/>
      <c r="R86" s="89"/>
      <c r="S86" s="89"/>
      <c r="T86" s="89"/>
      <c r="U86" s="89"/>
      <c r="V86" s="89"/>
      <c r="W86" s="89"/>
      <c r="X86" s="89"/>
      <c r="Y86" s="89"/>
    </row>
    <row r="87" spans="2:25" x14ac:dyDescent="0.2">
      <c r="B87" s="96"/>
      <c r="C87" s="89"/>
      <c r="D87" s="97"/>
      <c r="E87" s="89"/>
      <c r="F87" s="89"/>
      <c r="G87" s="89"/>
      <c r="H87" s="89"/>
      <c r="I87" s="89"/>
      <c r="J87" s="89"/>
      <c r="K87" s="89"/>
      <c r="L87" s="89"/>
      <c r="M87" s="89"/>
      <c r="N87" s="89"/>
      <c r="O87" s="97"/>
      <c r="P87" s="89"/>
      <c r="Q87" s="90"/>
      <c r="R87" s="89"/>
      <c r="S87" s="89"/>
      <c r="T87" s="89"/>
      <c r="U87" s="89"/>
      <c r="V87" s="89"/>
      <c r="W87" s="89"/>
      <c r="X87" s="89"/>
      <c r="Y87" s="89"/>
    </row>
    <row r="88" spans="2:25" x14ac:dyDescent="0.2">
      <c r="B88" s="96"/>
      <c r="C88" s="89"/>
      <c r="D88" s="97"/>
      <c r="E88" s="89"/>
      <c r="F88" s="89"/>
      <c r="G88" s="89"/>
      <c r="H88" s="89"/>
      <c r="I88" s="89"/>
      <c r="J88" s="89"/>
      <c r="K88" s="89"/>
      <c r="L88" s="89"/>
      <c r="M88" s="89"/>
      <c r="N88" s="89"/>
      <c r="O88" s="97"/>
      <c r="P88" s="89"/>
      <c r="Q88" s="90"/>
      <c r="R88" s="89"/>
      <c r="S88" s="89"/>
      <c r="T88" s="89"/>
      <c r="U88" s="89"/>
      <c r="V88" s="89"/>
      <c r="W88" s="89"/>
      <c r="X88" s="89"/>
      <c r="Y88" s="89"/>
    </row>
    <row r="89" spans="2:25" x14ac:dyDescent="0.2">
      <c r="B89" s="96"/>
      <c r="C89" s="89"/>
      <c r="D89" s="97"/>
      <c r="E89" s="89"/>
      <c r="F89" s="89"/>
      <c r="G89" s="89"/>
      <c r="H89" s="89"/>
      <c r="I89" s="89"/>
      <c r="J89" s="89"/>
      <c r="K89" s="89"/>
      <c r="L89" s="89"/>
      <c r="M89" s="89"/>
      <c r="N89" s="89"/>
      <c r="O89" s="97"/>
      <c r="P89" s="89"/>
      <c r="Q89" s="90"/>
      <c r="R89" s="89"/>
      <c r="S89" s="89"/>
      <c r="T89" s="89"/>
      <c r="U89" s="89"/>
      <c r="V89" s="89"/>
      <c r="W89" s="89"/>
      <c r="X89" s="89"/>
      <c r="Y89" s="89"/>
    </row>
    <row r="90" spans="2:25" x14ac:dyDescent="0.2">
      <c r="B90" s="96"/>
      <c r="C90" s="89"/>
      <c r="D90" s="97"/>
      <c r="E90" s="89"/>
      <c r="F90" s="89"/>
      <c r="G90" s="89"/>
      <c r="H90" s="89"/>
      <c r="I90" s="89"/>
      <c r="J90" s="89"/>
      <c r="K90" s="89"/>
      <c r="L90" s="89"/>
      <c r="M90" s="89"/>
      <c r="N90" s="89"/>
      <c r="O90" s="97"/>
      <c r="P90" s="89"/>
      <c r="Q90" s="90"/>
      <c r="R90" s="89"/>
      <c r="S90" s="89"/>
      <c r="T90" s="89"/>
      <c r="U90" s="89"/>
      <c r="V90" s="89"/>
      <c r="W90" s="89"/>
      <c r="X90" s="89"/>
      <c r="Y90" s="89"/>
    </row>
    <row r="91" spans="2:25" x14ac:dyDescent="0.2">
      <c r="B91" s="96"/>
      <c r="C91" s="89"/>
      <c r="D91" s="97"/>
      <c r="E91" s="89"/>
      <c r="F91" s="89"/>
      <c r="G91" s="89"/>
      <c r="H91" s="89"/>
      <c r="I91" s="89"/>
      <c r="J91" s="89"/>
      <c r="K91" s="89"/>
      <c r="L91" s="89"/>
      <c r="M91" s="89"/>
      <c r="N91" s="89"/>
      <c r="O91" s="97"/>
      <c r="P91" s="89"/>
      <c r="Q91" s="90"/>
      <c r="R91" s="89"/>
      <c r="S91" s="89"/>
      <c r="T91" s="89"/>
      <c r="U91" s="89"/>
      <c r="V91" s="89"/>
      <c r="W91" s="89"/>
      <c r="X91" s="89"/>
      <c r="Y91" s="89"/>
    </row>
    <row r="92" spans="2:25" x14ac:dyDescent="0.2">
      <c r="B92" s="96"/>
      <c r="C92" s="89"/>
      <c r="D92" s="97"/>
      <c r="E92" s="89"/>
      <c r="F92" s="89"/>
      <c r="G92" s="89"/>
      <c r="H92" s="89"/>
      <c r="I92" s="89"/>
      <c r="J92" s="89"/>
      <c r="K92" s="89"/>
      <c r="L92" s="89"/>
      <c r="M92" s="89"/>
      <c r="N92" s="89"/>
      <c r="O92" s="97"/>
      <c r="P92" s="89"/>
      <c r="Q92" s="90"/>
      <c r="R92" s="89"/>
      <c r="S92" s="89"/>
      <c r="T92" s="89"/>
      <c r="U92" s="89"/>
      <c r="V92" s="89"/>
      <c r="W92" s="89"/>
      <c r="X92" s="89"/>
      <c r="Y92" s="89"/>
    </row>
    <row r="93" spans="2:25" x14ac:dyDescent="0.2">
      <c r="B93" s="96"/>
      <c r="C93" s="89"/>
      <c r="D93" s="97"/>
      <c r="E93" s="89"/>
      <c r="F93" s="89"/>
      <c r="G93" s="89"/>
      <c r="H93" s="89"/>
      <c r="I93" s="89"/>
      <c r="J93" s="89"/>
      <c r="K93" s="89"/>
      <c r="L93" s="89"/>
      <c r="M93" s="89"/>
      <c r="N93" s="89"/>
      <c r="O93" s="97"/>
      <c r="P93" s="89"/>
      <c r="Q93" s="90"/>
      <c r="R93" s="89"/>
      <c r="S93" s="89"/>
      <c r="T93" s="89"/>
      <c r="U93" s="89"/>
      <c r="V93" s="89"/>
      <c r="W93" s="89"/>
      <c r="X93" s="89"/>
      <c r="Y93" s="89"/>
    </row>
    <row r="94" spans="2:25" x14ac:dyDescent="0.2">
      <c r="B94" s="96"/>
      <c r="C94" s="89"/>
      <c r="D94" s="97"/>
      <c r="E94" s="89"/>
      <c r="F94" s="89"/>
      <c r="G94" s="89"/>
      <c r="H94" s="89"/>
      <c r="I94" s="89"/>
      <c r="J94" s="89"/>
      <c r="K94" s="89"/>
      <c r="L94" s="89"/>
      <c r="M94" s="89"/>
      <c r="N94" s="89"/>
      <c r="O94" s="97"/>
      <c r="P94" s="89"/>
      <c r="Q94" s="90"/>
      <c r="R94" s="89"/>
      <c r="S94" s="89"/>
      <c r="T94" s="89"/>
      <c r="U94" s="89"/>
      <c r="V94" s="89"/>
      <c r="W94" s="89"/>
      <c r="X94" s="89"/>
      <c r="Y94" s="89"/>
    </row>
    <row r="95" spans="2:25" x14ac:dyDescent="0.2">
      <c r="B95" s="96"/>
      <c r="C95" s="89"/>
      <c r="D95" s="97"/>
      <c r="E95" s="89"/>
      <c r="F95" s="89"/>
      <c r="G95" s="89"/>
      <c r="H95" s="89"/>
      <c r="I95" s="89"/>
      <c r="J95" s="89"/>
      <c r="K95" s="89"/>
      <c r="L95" s="89"/>
      <c r="M95" s="89"/>
      <c r="N95" s="89"/>
      <c r="O95" s="97"/>
      <c r="P95" s="89"/>
      <c r="Q95" s="90"/>
      <c r="R95" s="89"/>
      <c r="S95" s="89"/>
      <c r="T95" s="89"/>
      <c r="U95" s="89"/>
      <c r="V95" s="89"/>
      <c r="W95" s="89"/>
      <c r="X95" s="89"/>
      <c r="Y95" s="89"/>
    </row>
    <row r="96" spans="2:25" x14ac:dyDescent="0.2">
      <c r="B96" s="96"/>
      <c r="C96" s="89"/>
      <c r="D96" s="97"/>
      <c r="E96" s="89"/>
      <c r="F96" s="89"/>
      <c r="G96" s="89"/>
      <c r="H96" s="89"/>
      <c r="I96" s="89"/>
      <c r="J96" s="89"/>
      <c r="K96" s="89"/>
      <c r="L96" s="89"/>
      <c r="M96" s="89"/>
      <c r="N96" s="89"/>
      <c r="O96" s="97"/>
      <c r="P96" s="89"/>
      <c r="Q96" s="90"/>
      <c r="R96" s="89"/>
      <c r="S96" s="89"/>
      <c r="T96" s="89"/>
      <c r="U96" s="89"/>
      <c r="V96" s="89"/>
      <c r="W96" s="89"/>
      <c r="X96" s="89"/>
      <c r="Y96" s="89"/>
    </row>
    <row r="97" spans="2:25" x14ac:dyDescent="0.2">
      <c r="B97" s="96"/>
      <c r="C97" s="89"/>
      <c r="D97" s="97"/>
      <c r="E97" s="89"/>
      <c r="F97" s="89"/>
      <c r="G97" s="89"/>
      <c r="H97" s="89"/>
      <c r="I97" s="89"/>
      <c r="J97" s="89"/>
      <c r="K97" s="89"/>
      <c r="L97" s="89"/>
      <c r="M97" s="89"/>
      <c r="N97" s="89"/>
      <c r="O97" s="97"/>
      <c r="P97" s="89"/>
      <c r="Q97" s="90"/>
      <c r="R97" s="89"/>
      <c r="S97" s="89"/>
      <c r="T97" s="89"/>
      <c r="U97" s="89"/>
      <c r="V97" s="89"/>
      <c r="W97" s="89"/>
      <c r="X97" s="89"/>
      <c r="Y97" s="89"/>
    </row>
    <row r="98" spans="2:25" x14ac:dyDescent="0.2">
      <c r="B98" s="96"/>
      <c r="C98" s="89"/>
      <c r="D98" s="97"/>
      <c r="E98" s="89"/>
      <c r="F98" s="89"/>
      <c r="G98" s="89"/>
      <c r="H98" s="89"/>
      <c r="I98" s="89"/>
      <c r="J98" s="89"/>
      <c r="K98" s="89"/>
      <c r="L98" s="89"/>
      <c r="M98" s="89"/>
      <c r="N98" s="89"/>
      <c r="O98" s="97"/>
      <c r="P98" s="89"/>
      <c r="Q98" s="90"/>
      <c r="R98" s="89"/>
      <c r="S98" s="89"/>
      <c r="T98" s="89"/>
      <c r="U98" s="89"/>
      <c r="V98" s="89"/>
      <c r="W98" s="89"/>
      <c r="X98" s="89"/>
      <c r="Y98" s="89"/>
    </row>
    <row r="99" spans="2:25" x14ac:dyDescent="0.2">
      <c r="B99" s="96"/>
      <c r="C99" s="89"/>
      <c r="D99" s="97"/>
      <c r="E99" s="89"/>
      <c r="F99" s="89"/>
      <c r="G99" s="89"/>
      <c r="H99" s="89"/>
      <c r="I99" s="89"/>
      <c r="J99" s="89"/>
      <c r="K99" s="89"/>
      <c r="L99" s="89"/>
      <c r="M99" s="89"/>
      <c r="N99" s="89"/>
      <c r="O99" s="97"/>
      <c r="P99" s="89"/>
      <c r="Q99" s="90"/>
      <c r="R99" s="89"/>
      <c r="S99" s="89"/>
      <c r="T99" s="89"/>
      <c r="U99" s="89"/>
      <c r="V99" s="89"/>
      <c r="W99" s="89"/>
      <c r="X99" s="89"/>
      <c r="Y99" s="89"/>
    </row>
    <row r="100" spans="2:25" x14ac:dyDescent="0.2">
      <c r="B100" s="96"/>
      <c r="C100" s="89"/>
      <c r="E100" s="89"/>
      <c r="F100" s="89"/>
      <c r="G100" s="89"/>
      <c r="H100" s="89"/>
      <c r="I100" s="89"/>
      <c r="J100" s="89"/>
      <c r="K100" s="89"/>
      <c r="L100" s="89"/>
      <c r="M100" s="89"/>
      <c r="N100" s="89"/>
      <c r="O100" s="97"/>
      <c r="P100" s="89"/>
      <c r="Q100" s="90"/>
      <c r="R100" s="89"/>
      <c r="S100" s="89"/>
      <c r="T100" s="89"/>
      <c r="U100" s="89"/>
      <c r="V100" s="89"/>
      <c r="W100" s="89"/>
      <c r="X100" s="89"/>
      <c r="Y100" s="89"/>
    </row>
    <row r="101" spans="2:25" x14ac:dyDescent="0.2">
      <c r="B101" s="96"/>
      <c r="C101" s="89"/>
      <c r="D101" s="97"/>
      <c r="E101" s="89"/>
      <c r="F101" s="89"/>
      <c r="G101" s="89"/>
      <c r="H101" s="89"/>
      <c r="I101" s="89"/>
      <c r="J101" s="89"/>
      <c r="K101" s="89"/>
      <c r="L101" s="89"/>
      <c r="M101" s="89"/>
      <c r="N101" s="89"/>
      <c r="O101" s="97"/>
      <c r="P101" s="89"/>
      <c r="Q101" s="90"/>
      <c r="R101" s="89"/>
      <c r="S101" s="89"/>
      <c r="T101" s="89"/>
      <c r="U101" s="89"/>
      <c r="V101" s="89"/>
      <c r="W101" s="89"/>
      <c r="X101" s="89"/>
      <c r="Y101" s="89"/>
    </row>
    <row r="102" spans="2:25" x14ac:dyDescent="0.2">
      <c r="B102" s="96"/>
      <c r="C102" s="89"/>
      <c r="D102" s="97"/>
      <c r="E102" s="89"/>
      <c r="F102" s="89"/>
      <c r="G102" s="89"/>
      <c r="H102" s="89"/>
      <c r="I102" s="89"/>
      <c r="J102" s="89"/>
      <c r="K102" s="89"/>
      <c r="L102" s="89"/>
      <c r="M102" s="89"/>
      <c r="N102" s="89"/>
      <c r="O102" s="97"/>
      <c r="P102" s="89"/>
      <c r="Q102" s="90"/>
      <c r="R102" s="89"/>
      <c r="S102" s="89"/>
      <c r="T102" s="89"/>
      <c r="U102" s="89"/>
      <c r="V102" s="89"/>
      <c r="W102" s="89"/>
      <c r="X102" s="89"/>
      <c r="Y102" s="89"/>
    </row>
    <row r="103" spans="2:25" x14ac:dyDescent="0.2">
      <c r="B103" s="96"/>
      <c r="C103" s="89"/>
      <c r="D103" s="97"/>
      <c r="E103" s="89"/>
      <c r="F103" s="89"/>
      <c r="G103" s="89"/>
      <c r="H103" s="89"/>
      <c r="I103" s="89"/>
      <c r="J103" s="89"/>
      <c r="K103" s="89"/>
      <c r="L103" s="89"/>
      <c r="M103" s="89"/>
      <c r="N103" s="89"/>
      <c r="O103" s="97"/>
      <c r="P103" s="89"/>
      <c r="Q103" s="90"/>
      <c r="R103" s="89"/>
      <c r="S103" s="89"/>
      <c r="T103" s="89"/>
      <c r="U103" s="89"/>
      <c r="V103" s="89"/>
      <c r="W103" s="89"/>
      <c r="X103" s="89"/>
      <c r="Y103" s="89"/>
    </row>
    <row r="104" spans="2:25" x14ac:dyDescent="0.2">
      <c r="B104" s="96"/>
      <c r="C104" s="89"/>
      <c r="D104" s="97"/>
      <c r="E104" s="89"/>
      <c r="F104" s="89"/>
      <c r="G104" s="89"/>
      <c r="H104" s="89"/>
      <c r="I104" s="89"/>
      <c r="J104" s="89"/>
      <c r="K104" s="89"/>
      <c r="L104" s="89"/>
      <c r="M104" s="89"/>
      <c r="N104" s="89"/>
      <c r="O104" s="97"/>
      <c r="P104" s="89"/>
      <c r="Q104" s="90"/>
      <c r="R104" s="89"/>
      <c r="S104" s="89"/>
      <c r="T104" s="89"/>
      <c r="U104" s="89"/>
      <c r="V104" s="89"/>
      <c r="W104" s="89"/>
      <c r="X104" s="89"/>
      <c r="Y104" s="89"/>
    </row>
    <row r="105" spans="2:25" x14ac:dyDescent="0.2">
      <c r="B105" s="96"/>
      <c r="C105" s="89"/>
      <c r="D105" s="97"/>
      <c r="E105" s="89"/>
      <c r="F105" s="89"/>
      <c r="G105" s="89"/>
      <c r="H105" s="89"/>
      <c r="I105" s="89"/>
      <c r="J105" s="89"/>
      <c r="K105" s="89"/>
      <c r="L105" s="89"/>
      <c r="M105" s="89"/>
      <c r="N105" s="89"/>
      <c r="O105" s="97"/>
      <c r="P105" s="89"/>
      <c r="Q105" s="90"/>
      <c r="R105" s="89"/>
      <c r="S105" s="89"/>
      <c r="T105" s="89"/>
      <c r="U105" s="89"/>
      <c r="V105" s="89"/>
      <c r="W105" s="89"/>
      <c r="X105" s="89"/>
      <c r="Y105" s="89"/>
    </row>
    <row r="106" spans="2:25" x14ac:dyDescent="0.2">
      <c r="B106" s="96"/>
      <c r="C106" s="89"/>
      <c r="D106" s="97"/>
      <c r="E106" s="89"/>
      <c r="F106" s="89"/>
      <c r="G106" s="89"/>
      <c r="H106" s="89"/>
      <c r="I106" s="89"/>
      <c r="J106" s="89"/>
      <c r="K106" s="89"/>
      <c r="L106" s="89"/>
      <c r="M106" s="89"/>
      <c r="N106" s="89"/>
      <c r="O106" s="97"/>
      <c r="P106" s="89"/>
      <c r="Q106" s="90"/>
      <c r="R106" s="89"/>
      <c r="S106" s="89"/>
      <c r="T106" s="89"/>
      <c r="U106" s="89"/>
      <c r="V106" s="89"/>
      <c r="W106" s="89"/>
      <c r="X106" s="89"/>
      <c r="Y106" s="89"/>
    </row>
    <row r="107" spans="2:25" x14ac:dyDescent="0.2">
      <c r="B107" s="96"/>
      <c r="C107" s="89"/>
      <c r="D107" s="97"/>
      <c r="E107" s="89"/>
      <c r="F107" s="89"/>
      <c r="G107" s="89"/>
      <c r="H107" s="89"/>
      <c r="I107" s="89"/>
      <c r="J107" s="89"/>
      <c r="K107" s="89"/>
      <c r="L107" s="89"/>
      <c r="M107" s="89"/>
      <c r="N107" s="89"/>
      <c r="O107" s="97"/>
      <c r="P107" s="89"/>
      <c r="Q107" s="90"/>
      <c r="R107" s="89"/>
      <c r="S107" s="89"/>
      <c r="T107" s="89"/>
      <c r="U107" s="89"/>
      <c r="V107" s="89"/>
      <c r="W107" s="89"/>
      <c r="X107" s="89"/>
      <c r="Y107" s="89"/>
    </row>
    <row r="108" spans="2:25" x14ac:dyDescent="0.2">
      <c r="B108" s="96"/>
      <c r="C108" s="89"/>
      <c r="D108" s="97"/>
      <c r="E108" s="89"/>
      <c r="F108" s="89"/>
      <c r="G108" s="89"/>
      <c r="H108" s="89"/>
      <c r="I108" s="89"/>
      <c r="J108" s="89"/>
      <c r="K108" s="89"/>
      <c r="L108" s="89"/>
      <c r="M108" s="89"/>
      <c r="N108" s="89"/>
      <c r="O108" s="97"/>
      <c r="P108" s="89"/>
      <c r="Q108" s="90"/>
      <c r="R108" s="89"/>
      <c r="S108" s="89"/>
      <c r="T108" s="89"/>
      <c r="U108" s="89"/>
      <c r="V108" s="89"/>
      <c r="W108" s="89"/>
      <c r="X108" s="89"/>
      <c r="Y108" s="89"/>
    </row>
    <row r="109" spans="2:25" x14ac:dyDescent="0.2">
      <c r="B109" s="96"/>
      <c r="C109" s="89"/>
      <c r="D109" s="97"/>
      <c r="E109" s="89"/>
      <c r="F109" s="89"/>
      <c r="G109" s="89"/>
      <c r="H109" s="89"/>
      <c r="I109" s="89"/>
      <c r="J109" s="89"/>
      <c r="K109" s="89"/>
      <c r="L109" s="89"/>
      <c r="M109" s="89"/>
      <c r="N109" s="89"/>
      <c r="O109" s="97"/>
      <c r="P109" s="89"/>
      <c r="Q109" s="90"/>
      <c r="R109" s="89"/>
      <c r="S109" s="89"/>
      <c r="T109" s="89"/>
      <c r="U109" s="89"/>
      <c r="V109" s="89"/>
      <c r="W109" s="89"/>
      <c r="X109" s="89"/>
      <c r="Y109" s="89"/>
    </row>
    <row r="110" spans="2:25" x14ac:dyDescent="0.2">
      <c r="B110" s="96"/>
      <c r="C110" s="89"/>
      <c r="D110" s="97"/>
      <c r="E110" s="89"/>
      <c r="F110" s="89"/>
      <c r="G110" s="89"/>
      <c r="H110" s="89"/>
      <c r="I110" s="89"/>
      <c r="J110" s="89"/>
      <c r="K110" s="89"/>
      <c r="L110" s="89"/>
      <c r="M110" s="89"/>
      <c r="N110" s="89"/>
      <c r="P110" s="89"/>
      <c r="Q110" s="90"/>
      <c r="R110" s="89"/>
      <c r="S110" s="89"/>
      <c r="T110" s="89"/>
      <c r="U110" s="89"/>
      <c r="V110" s="89"/>
      <c r="W110" s="89"/>
      <c r="X110" s="89"/>
      <c r="Y110" s="89"/>
    </row>
    <row r="111" spans="2:25" x14ac:dyDescent="0.2">
      <c r="B111" s="96"/>
      <c r="C111" s="89"/>
      <c r="D111" s="97"/>
      <c r="E111" s="89"/>
      <c r="F111" s="89"/>
      <c r="G111" s="89"/>
      <c r="H111" s="89"/>
      <c r="I111" s="89"/>
      <c r="J111" s="89"/>
      <c r="K111" s="89"/>
      <c r="L111" s="89"/>
      <c r="M111" s="89"/>
      <c r="N111" s="89"/>
      <c r="O111" s="97"/>
      <c r="P111" s="89"/>
      <c r="Q111" s="90"/>
      <c r="R111" s="89"/>
      <c r="S111" s="89"/>
      <c r="T111" s="89"/>
      <c r="U111" s="89"/>
      <c r="V111" s="89"/>
      <c r="W111" s="89"/>
      <c r="X111" s="89"/>
      <c r="Y111" s="89"/>
    </row>
    <row r="112" spans="2:25" x14ac:dyDescent="0.2">
      <c r="B112" s="96"/>
      <c r="C112" s="89"/>
      <c r="D112" s="97"/>
      <c r="E112" s="89"/>
      <c r="F112" s="89"/>
      <c r="G112" s="89"/>
      <c r="H112" s="89"/>
      <c r="I112" s="89"/>
      <c r="J112" s="89"/>
      <c r="K112" s="89"/>
      <c r="L112" s="89"/>
      <c r="M112" s="89"/>
      <c r="N112" s="89"/>
      <c r="O112" s="97"/>
      <c r="P112" s="89"/>
      <c r="Q112" s="90"/>
      <c r="R112" s="89"/>
      <c r="S112" s="89"/>
      <c r="T112" s="89"/>
      <c r="U112" s="89"/>
      <c r="V112" s="89"/>
      <c r="W112" s="89"/>
      <c r="X112" s="89"/>
      <c r="Y112" s="89"/>
    </row>
    <row r="113" spans="2:25" x14ac:dyDescent="0.2">
      <c r="B113" s="96"/>
      <c r="C113" s="89"/>
      <c r="D113" s="97"/>
      <c r="E113" s="89"/>
      <c r="F113" s="89"/>
      <c r="G113" s="89"/>
      <c r="H113" s="89"/>
      <c r="I113" s="89"/>
      <c r="J113" s="89"/>
      <c r="K113" s="89"/>
      <c r="L113" s="89"/>
      <c r="M113" s="89"/>
      <c r="N113" s="89"/>
      <c r="O113" s="97"/>
      <c r="P113" s="89"/>
      <c r="Q113" s="90"/>
      <c r="R113" s="89"/>
      <c r="S113" s="89"/>
      <c r="T113" s="89"/>
      <c r="U113" s="89"/>
      <c r="V113" s="89"/>
      <c r="W113" s="89"/>
      <c r="X113" s="89"/>
      <c r="Y113" s="89"/>
    </row>
    <row r="114" spans="2:25" x14ac:dyDescent="0.2">
      <c r="B114" s="96"/>
      <c r="C114" s="89"/>
      <c r="D114" s="97"/>
      <c r="E114" s="89"/>
      <c r="F114" s="89"/>
      <c r="G114" s="89"/>
      <c r="H114" s="89"/>
      <c r="I114" s="89"/>
      <c r="J114" s="89"/>
      <c r="K114" s="89"/>
      <c r="L114" s="89"/>
      <c r="M114" s="89"/>
      <c r="N114" s="89"/>
      <c r="O114" s="97"/>
      <c r="P114" s="89"/>
      <c r="Q114" s="90"/>
      <c r="R114" s="89"/>
      <c r="S114" s="89"/>
      <c r="T114" s="89"/>
      <c r="U114" s="89"/>
      <c r="V114" s="89"/>
      <c r="W114" s="89"/>
      <c r="X114" s="89"/>
      <c r="Y114" s="89"/>
    </row>
    <row r="115" spans="2:25" x14ac:dyDescent="0.2">
      <c r="B115" s="96"/>
      <c r="C115" s="89"/>
      <c r="D115" s="97"/>
      <c r="E115" s="89"/>
      <c r="F115" s="89"/>
      <c r="G115" s="89"/>
      <c r="H115" s="89"/>
      <c r="I115" s="89"/>
      <c r="J115" s="89"/>
      <c r="K115" s="89"/>
      <c r="L115" s="89"/>
      <c r="M115" s="89"/>
      <c r="N115" s="89"/>
      <c r="O115" s="97"/>
      <c r="P115" s="89"/>
      <c r="Q115" s="90"/>
      <c r="R115" s="89"/>
      <c r="S115" s="89"/>
      <c r="T115" s="89"/>
      <c r="U115" s="89"/>
      <c r="V115" s="89"/>
      <c r="W115" s="89"/>
      <c r="X115" s="89"/>
      <c r="Y115" s="89"/>
    </row>
    <row r="116" spans="2:25" x14ac:dyDescent="0.2">
      <c r="B116" s="96"/>
      <c r="C116" s="89"/>
      <c r="D116" s="97"/>
      <c r="E116" s="89"/>
      <c r="F116" s="89"/>
      <c r="G116" s="89"/>
      <c r="H116" s="89"/>
      <c r="I116" s="89"/>
      <c r="J116" s="89"/>
      <c r="K116" s="89"/>
      <c r="L116" s="89"/>
      <c r="M116" s="89"/>
      <c r="N116" s="89"/>
      <c r="O116" s="97"/>
      <c r="P116" s="89"/>
      <c r="Q116" s="90"/>
      <c r="R116" s="89"/>
      <c r="S116" s="89"/>
      <c r="T116" s="89"/>
      <c r="U116" s="89"/>
      <c r="V116" s="89"/>
      <c r="W116" s="89"/>
      <c r="X116" s="89"/>
      <c r="Y116" s="89"/>
    </row>
    <row r="117" spans="2:25" x14ac:dyDescent="0.2">
      <c r="B117" s="96"/>
      <c r="C117" s="89"/>
      <c r="D117" s="97"/>
      <c r="E117" s="89"/>
      <c r="F117" s="89"/>
      <c r="G117" s="89"/>
      <c r="H117" s="89"/>
      <c r="I117" s="89"/>
      <c r="J117" s="89"/>
      <c r="K117" s="89"/>
      <c r="L117" s="89"/>
      <c r="M117" s="89"/>
      <c r="N117" s="89"/>
      <c r="O117" s="97"/>
      <c r="P117" s="89"/>
      <c r="Q117" s="90"/>
      <c r="R117" s="89"/>
      <c r="S117" s="89"/>
      <c r="T117" s="89"/>
      <c r="U117" s="89"/>
      <c r="V117" s="89"/>
      <c r="W117" s="89"/>
      <c r="X117" s="89"/>
      <c r="Y117" s="89"/>
    </row>
    <row r="118" spans="2:25" x14ac:dyDescent="0.2">
      <c r="B118" s="96"/>
      <c r="C118" s="89"/>
      <c r="D118" s="97"/>
      <c r="E118" s="89"/>
      <c r="F118" s="89"/>
      <c r="G118" s="89"/>
      <c r="H118" s="89"/>
      <c r="I118" s="89"/>
      <c r="J118" s="89"/>
      <c r="K118" s="89"/>
      <c r="L118" s="89"/>
      <c r="M118" s="89"/>
      <c r="N118" s="89"/>
      <c r="O118" s="97"/>
      <c r="P118" s="89"/>
      <c r="Q118" s="90"/>
      <c r="R118" s="89"/>
      <c r="S118" s="89"/>
      <c r="T118" s="89"/>
      <c r="U118" s="89"/>
      <c r="V118" s="89"/>
      <c r="W118" s="89"/>
      <c r="X118" s="89"/>
      <c r="Y118" s="89"/>
    </row>
    <row r="119" spans="2:25" x14ac:dyDescent="0.2">
      <c r="B119" s="96"/>
      <c r="C119" s="89"/>
      <c r="D119" s="97"/>
      <c r="E119" s="89"/>
      <c r="F119" s="89"/>
      <c r="G119" s="89"/>
      <c r="H119" s="89"/>
      <c r="I119" s="89"/>
      <c r="J119" s="89"/>
      <c r="K119" s="89"/>
      <c r="L119" s="89"/>
      <c r="M119" s="89"/>
      <c r="N119" s="89"/>
      <c r="O119" s="97"/>
      <c r="P119" s="89"/>
      <c r="Q119" s="90"/>
      <c r="R119" s="89"/>
      <c r="S119" s="89"/>
      <c r="T119" s="89"/>
      <c r="U119" s="89"/>
      <c r="V119" s="89"/>
      <c r="W119" s="89"/>
      <c r="X119" s="89"/>
      <c r="Y119" s="89"/>
    </row>
    <row r="120" spans="2:25" x14ac:dyDescent="0.2">
      <c r="B120" s="96"/>
      <c r="C120" s="89"/>
      <c r="D120" s="97"/>
      <c r="E120" s="89"/>
      <c r="F120" s="89"/>
      <c r="G120" s="89"/>
      <c r="H120" s="89"/>
      <c r="I120" s="89"/>
      <c r="J120" s="89"/>
      <c r="K120" s="89"/>
      <c r="L120" s="89"/>
      <c r="M120" s="89"/>
      <c r="N120" s="89"/>
      <c r="O120" s="97"/>
      <c r="P120" s="89"/>
      <c r="Q120" s="90"/>
      <c r="R120" s="89"/>
      <c r="S120" s="89"/>
      <c r="T120" s="89"/>
      <c r="U120" s="89"/>
      <c r="V120" s="89"/>
      <c r="W120" s="89"/>
      <c r="X120" s="89"/>
      <c r="Y120" s="89"/>
    </row>
    <row r="121" spans="2:25" x14ac:dyDescent="0.2">
      <c r="B121" s="96"/>
      <c r="C121" s="89"/>
      <c r="D121" s="97"/>
      <c r="E121" s="89"/>
      <c r="F121" s="89"/>
      <c r="G121" s="89"/>
      <c r="H121" s="89"/>
      <c r="I121" s="89"/>
      <c r="J121" s="89"/>
      <c r="K121" s="89"/>
      <c r="L121" s="89"/>
      <c r="M121" s="89"/>
      <c r="N121" s="89"/>
      <c r="O121" s="97"/>
      <c r="P121" s="89"/>
      <c r="Q121" s="90"/>
      <c r="R121" s="89"/>
      <c r="S121" s="89"/>
      <c r="T121" s="89"/>
      <c r="U121" s="89"/>
      <c r="V121" s="89"/>
      <c r="W121" s="89"/>
      <c r="X121" s="89"/>
      <c r="Y121" s="89"/>
    </row>
    <row r="122" spans="2:25" x14ac:dyDescent="0.2">
      <c r="B122" s="96"/>
      <c r="C122" s="89"/>
      <c r="D122" s="97"/>
      <c r="E122" s="89"/>
      <c r="F122" s="89"/>
      <c r="G122" s="89"/>
      <c r="H122" s="89"/>
      <c r="I122" s="89"/>
      <c r="J122" s="89"/>
      <c r="K122" s="89"/>
      <c r="L122" s="89"/>
      <c r="M122" s="89"/>
      <c r="N122" s="89"/>
      <c r="O122" s="97"/>
      <c r="P122" s="89"/>
      <c r="Q122" s="90"/>
      <c r="R122" s="89"/>
      <c r="S122" s="89"/>
      <c r="T122" s="89"/>
      <c r="U122" s="89"/>
      <c r="V122" s="89"/>
      <c r="W122" s="89"/>
      <c r="X122" s="89"/>
      <c r="Y122" s="89"/>
    </row>
    <row r="123" spans="2:25" x14ac:dyDescent="0.2">
      <c r="B123" s="96"/>
      <c r="C123" s="89"/>
      <c r="D123" s="97"/>
      <c r="E123" s="89"/>
      <c r="F123" s="89"/>
      <c r="G123" s="89"/>
      <c r="H123" s="89"/>
      <c r="I123" s="89"/>
      <c r="J123" s="89"/>
      <c r="K123" s="89"/>
      <c r="L123" s="89"/>
      <c r="M123" s="89"/>
      <c r="N123" s="89"/>
      <c r="O123" s="97"/>
      <c r="P123" s="89"/>
      <c r="Q123" s="90"/>
      <c r="R123" s="89"/>
      <c r="S123" s="89"/>
      <c r="T123" s="89"/>
      <c r="U123" s="89"/>
      <c r="V123" s="89"/>
      <c r="W123" s="89"/>
      <c r="X123" s="89"/>
      <c r="Y123" s="89"/>
    </row>
    <row r="124" spans="2:25" x14ac:dyDescent="0.2">
      <c r="B124" s="96"/>
      <c r="C124" s="89"/>
      <c r="D124" s="97"/>
      <c r="E124" s="89"/>
      <c r="F124" s="89"/>
      <c r="G124" s="89"/>
      <c r="H124" s="89"/>
      <c r="I124" s="89"/>
      <c r="J124" s="89"/>
      <c r="K124" s="89"/>
      <c r="L124" s="89"/>
      <c r="M124" s="89"/>
      <c r="N124" s="89"/>
      <c r="O124" s="97"/>
      <c r="P124" s="89"/>
      <c r="Q124" s="90"/>
      <c r="R124" s="89"/>
      <c r="S124" s="89"/>
      <c r="T124" s="89"/>
      <c r="U124" s="89"/>
      <c r="V124" s="89"/>
      <c r="W124" s="89"/>
      <c r="X124" s="89"/>
      <c r="Y124" s="89"/>
    </row>
    <row r="125" spans="2:25" x14ac:dyDescent="0.2">
      <c r="B125" s="96"/>
      <c r="C125" s="89"/>
      <c r="D125" s="97"/>
      <c r="E125" s="89"/>
      <c r="F125" s="89"/>
      <c r="G125" s="89"/>
      <c r="H125" s="89"/>
      <c r="I125" s="89"/>
      <c r="J125" s="89"/>
      <c r="K125" s="89"/>
      <c r="L125" s="89"/>
      <c r="M125" s="89"/>
      <c r="N125" s="89"/>
      <c r="O125" s="97"/>
      <c r="P125" s="89"/>
      <c r="Q125" s="90"/>
      <c r="R125" s="89"/>
      <c r="S125" s="89"/>
      <c r="T125" s="89"/>
      <c r="U125" s="89"/>
      <c r="V125" s="89"/>
      <c r="W125" s="89"/>
      <c r="X125" s="89"/>
      <c r="Y125" s="89"/>
    </row>
    <row r="126" spans="2:25" x14ac:dyDescent="0.2">
      <c r="B126" s="96"/>
      <c r="C126" s="89"/>
      <c r="D126" s="97"/>
      <c r="E126" s="89"/>
      <c r="F126" s="89"/>
      <c r="G126" s="89"/>
      <c r="H126" s="89"/>
      <c r="I126" s="89"/>
      <c r="J126" s="89"/>
      <c r="K126" s="89"/>
      <c r="L126" s="89"/>
      <c r="M126" s="89"/>
      <c r="N126" s="89"/>
      <c r="O126" s="97"/>
      <c r="P126" s="89"/>
      <c r="Q126" s="90"/>
      <c r="R126" s="89"/>
      <c r="S126" s="89"/>
      <c r="T126" s="89"/>
      <c r="U126" s="89"/>
      <c r="V126" s="89"/>
      <c r="W126" s="89"/>
      <c r="X126" s="89"/>
      <c r="Y126" s="89"/>
    </row>
    <row r="127" spans="2:25" x14ac:dyDescent="0.2">
      <c r="B127" s="96"/>
      <c r="C127" s="89"/>
      <c r="D127" s="97"/>
      <c r="E127" s="89"/>
      <c r="F127" s="89"/>
      <c r="G127" s="89"/>
      <c r="H127" s="89"/>
      <c r="I127" s="89"/>
      <c r="J127" s="89"/>
      <c r="K127" s="89"/>
      <c r="L127" s="89"/>
      <c r="M127" s="89"/>
      <c r="N127" s="89"/>
      <c r="O127" s="97"/>
      <c r="P127" s="89"/>
      <c r="Q127" s="90"/>
      <c r="R127" s="89"/>
      <c r="S127" s="89"/>
      <c r="T127" s="89"/>
      <c r="U127" s="89"/>
      <c r="V127" s="89"/>
      <c r="W127" s="89"/>
      <c r="X127" s="89"/>
      <c r="Y127" s="89"/>
    </row>
    <row r="128" spans="2:25" x14ac:dyDescent="0.2">
      <c r="B128" s="96"/>
      <c r="C128" s="89"/>
      <c r="D128" s="97"/>
      <c r="E128" s="89"/>
      <c r="F128" s="89"/>
      <c r="G128" s="89"/>
      <c r="H128" s="89"/>
      <c r="I128" s="89"/>
      <c r="J128" s="89"/>
      <c r="K128" s="89"/>
      <c r="L128" s="89"/>
      <c r="M128" s="89"/>
      <c r="N128" s="89"/>
      <c r="O128" s="97"/>
      <c r="P128" s="89"/>
      <c r="Q128" s="90"/>
      <c r="R128" s="89"/>
      <c r="S128" s="89"/>
      <c r="T128" s="89"/>
      <c r="U128" s="89"/>
      <c r="V128" s="89"/>
      <c r="W128" s="89"/>
      <c r="X128" s="89"/>
      <c r="Y128" s="89"/>
    </row>
    <row r="129" spans="2:25" x14ac:dyDescent="0.2">
      <c r="B129" s="96"/>
      <c r="C129" s="89"/>
      <c r="D129" s="97"/>
      <c r="E129" s="89"/>
      <c r="F129" s="89"/>
      <c r="G129" s="89"/>
      <c r="H129" s="89"/>
      <c r="I129" s="89"/>
      <c r="J129" s="89"/>
      <c r="K129" s="89"/>
      <c r="L129" s="89"/>
      <c r="M129" s="89"/>
      <c r="N129" s="89"/>
      <c r="O129" s="97"/>
      <c r="P129" s="89"/>
      <c r="Q129" s="90"/>
      <c r="R129" s="89"/>
      <c r="S129" s="89"/>
      <c r="T129" s="89"/>
      <c r="U129" s="89"/>
      <c r="V129" s="89"/>
      <c r="W129" s="89"/>
      <c r="X129" s="89"/>
      <c r="Y129" s="89"/>
    </row>
    <row r="130" spans="2:25" x14ac:dyDescent="0.2">
      <c r="B130" s="96"/>
      <c r="C130" s="89"/>
      <c r="D130" s="97"/>
      <c r="E130" s="89"/>
      <c r="F130" s="89"/>
      <c r="G130" s="89"/>
      <c r="H130" s="89"/>
      <c r="I130" s="89"/>
      <c r="J130" s="89"/>
      <c r="K130" s="89"/>
      <c r="L130" s="89"/>
      <c r="M130" s="89"/>
      <c r="N130" s="89"/>
      <c r="O130" s="97"/>
      <c r="P130" s="89"/>
      <c r="Q130" s="90"/>
      <c r="R130" s="89"/>
      <c r="S130" s="89"/>
      <c r="T130" s="89"/>
      <c r="U130" s="89"/>
      <c r="V130" s="89"/>
      <c r="W130" s="89"/>
      <c r="X130" s="89"/>
      <c r="Y130" s="89"/>
    </row>
    <row r="131" spans="2:25" x14ac:dyDescent="0.2">
      <c r="B131" s="96"/>
      <c r="C131" s="89"/>
      <c r="D131" s="97"/>
      <c r="E131" s="89"/>
      <c r="F131" s="89"/>
      <c r="G131" s="89"/>
      <c r="H131" s="89"/>
      <c r="I131" s="89"/>
      <c r="J131" s="89"/>
      <c r="K131" s="89"/>
      <c r="L131" s="89"/>
      <c r="M131" s="89"/>
      <c r="N131" s="89"/>
      <c r="O131" s="97"/>
      <c r="P131" s="89"/>
      <c r="Q131" s="90"/>
      <c r="R131" s="89"/>
      <c r="S131" s="89"/>
      <c r="T131" s="89"/>
      <c r="U131" s="89"/>
      <c r="V131" s="89"/>
      <c r="W131" s="89"/>
      <c r="X131" s="89"/>
      <c r="Y131" s="89"/>
    </row>
    <row r="132" spans="2:25" x14ac:dyDescent="0.2">
      <c r="B132" s="96"/>
      <c r="C132" s="89"/>
      <c r="D132" s="97"/>
      <c r="E132" s="89"/>
      <c r="F132" s="89"/>
      <c r="G132" s="89"/>
      <c r="H132" s="89"/>
      <c r="I132" s="89"/>
      <c r="J132" s="89"/>
      <c r="K132" s="89"/>
      <c r="L132" s="89"/>
      <c r="M132" s="89"/>
      <c r="N132" s="89"/>
      <c r="O132" s="97"/>
      <c r="P132" s="89"/>
      <c r="Q132" s="90"/>
      <c r="R132" s="89"/>
      <c r="S132" s="89"/>
      <c r="T132" s="89"/>
      <c r="U132" s="89"/>
      <c r="V132" s="89"/>
      <c r="W132" s="89"/>
      <c r="X132" s="89"/>
      <c r="Y132" s="89"/>
    </row>
    <row r="133" spans="2:25" x14ac:dyDescent="0.2">
      <c r="B133" s="96"/>
      <c r="C133" s="89"/>
      <c r="D133" s="97"/>
      <c r="E133" s="89"/>
      <c r="F133" s="89"/>
      <c r="G133" s="89"/>
      <c r="H133" s="89"/>
      <c r="I133" s="89"/>
      <c r="J133" s="89"/>
      <c r="K133" s="89"/>
      <c r="L133" s="89"/>
      <c r="M133" s="89"/>
      <c r="N133" s="89"/>
      <c r="O133" s="97"/>
      <c r="P133" s="89"/>
      <c r="Q133" s="90"/>
      <c r="R133" s="89"/>
      <c r="S133" s="89"/>
      <c r="T133" s="89"/>
      <c r="U133" s="89"/>
      <c r="V133" s="89"/>
      <c r="W133" s="89"/>
      <c r="X133" s="89"/>
      <c r="Y133" s="89"/>
    </row>
    <row r="134" spans="2:25" x14ac:dyDescent="0.2">
      <c r="B134" s="96"/>
      <c r="C134" s="89"/>
      <c r="D134" s="97"/>
      <c r="E134" s="89"/>
      <c r="F134" s="89"/>
      <c r="G134" s="89"/>
      <c r="H134" s="89"/>
      <c r="I134" s="89"/>
      <c r="J134" s="89"/>
      <c r="K134" s="89"/>
      <c r="L134" s="89"/>
      <c r="M134" s="89"/>
      <c r="N134" s="89"/>
      <c r="O134" s="97"/>
      <c r="P134" s="89"/>
      <c r="Q134" s="90"/>
      <c r="R134" s="89"/>
      <c r="S134" s="89"/>
      <c r="T134" s="89"/>
      <c r="U134" s="89"/>
      <c r="V134" s="89"/>
      <c r="W134" s="89"/>
      <c r="X134" s="89"/>
      <c r="Y134" s="89"/>
    </row>
    <row r="135" spans="2:25" x14ac:dyDescent="0.2">
      <c r="B135" s="96"/>
      <c r="C135" s="89"/>
      <c r="D135" s="97"/>
      <c r="E135" s="89"/>
      <c r="F135" s="89"/>
      <c r="G135" s="89"/>
      <c r="H135" s="89"/>
      <c r="I135" s="89"/>
      <c r="J135" s="89"/>
      <c r="K135" s="89"/>
      <c r="L135" s="89"/>
      <c r="M135" s="89"/>
      <c r="N135" s="89"/>
      <c r="O135" s="97"/>
      <c r="P135" s="89"/>
      <c r="Q135" s="90"/>
      <c r="R135" s="89"/>
      <c r="S135" s="89"/>
      <c r="T135" s="89"/>
      <c r="U135" s="89"/>
      <c r="V135" s="89"/>
      <c r="W135" s="89"/>
      <c r="X135" s="89"/>
      <c r="Y135" s="89"/>
    </row>
    <row r="136" spans="2:25" x14ac:dyDescent="0.2">
      <c r="B136" s="96"/>
      <c r="C136" s="89"/>
      <c r="D136" s="97"/>
      <c r="E136" s="89"/>
      <c r="F136" s="89"/>
      <c r="G136" s="89"/>
      <c r="H136" s="89"/>
      <c r="I136" s="89"/>
      <c r="J136" s="89"/>
      <c r="K136" s="89"/>
      <c r="L136" s="89"/>
      <c r="M136" s="89"/>
      <c r="N136" s="89"/>
      <c r="O136" s="97"/>
      <c r="P136" s="89"/>
      <c r="Q136" s="90"/>
      <c r="R136" s="89"/>
      <c r="S136" s="89"/>
      <c r="T136" s="89"/>
      <c r="U136" s="89"/>
      <c r="V136" s="89"/>
      <c r="W136" s="89"/>
      <c r="X136" s="89"/>
      <c r="Y136" s="89"/>
    </row>
    <row r="137" spans="2:25" x14ac:dyDescent="0.2">
      <c r="B137" s="96"/>
      <c r="C137" s="89"/>
      <c r="D137" s="97"/>
      <c r="E137" s="89"/>
      <c r="F137" s="89"/>
      <c r="G137" s="89"/>
      <c r="H137" s="89"/>
      <c r="I137" s="89"/>
      <c r="J137" s="89"/>
      <c r="K137" s="89"/>
      <c r="L137" s="89"/>
      <c r="M137" s="89"/>
      <c r="N137" s="89"/>
      <c r="O137" s="97"/>
      <c r="P137" s="89"/>
      <c r="Q137" s="90"/>
      <c r="R137" s="89"/>
      <c r="S137" s="89"/>
      <c r="T137" s="89"/>
      <c r="U137" s="89"/>
      <c r="V137" s="89"/>
      <c r="W137" s="89"/>
      <c r="X137" s="89"/>
      <c r="Y137" s="89"/>
    </row>
    <row r="138" spans="2:25" x14ac:dyDescent="0.2">
      <c r="B138" s="96"/>
      <c r="C138" s="89"/>
      <c r="D138" s="97"/>
      <c r="E138" s="89"/>
      <c r="F138" s="89"/>
      <c r="G138" s="89"/>
      <c r="H138" s="89"/>
      <c r="I138" s="89"/>
      <c r="J138" s="89"/>
      <c r="K138" s="89"/>
      <c r="L138" s="89"/>
      <c r="M138" s="89"/>
      <c r="N138" s="89"/>
      <c r="O138" s="97"/>
      <c r="P138" s="89"/>
      <c r="Q138" s="90"/>
      <c r="R138" s="89"/>
      <c r="S138" s="89"/>
      <c r="T138" s="89"/>
      <c r="U138" s="89"/>
      <c r="V138" s="89"/>
      <c r="W138" s="89"/>
      <c r="X138" s="89"/>
      <c r="Y138" s="89"/>
    </row>
    <row r="139" spans="2:25" x14ac:dyDescent="0.2">
      <c r="B139" s="96"/>
      <c r="C139" s="89"/>
      <c r="D139" s="97"/>
      <c r="E139" s="89"/>
      <c r="F139" s="89"/>
      <c r="G139" s="89"/>
      <c r="H139" s="89"/>
      <c r="I139" s="89"/>
      <c r="J139" s="89"/>
      <c r="K139" s="89"/>
      <c r="L139" s="89"/>
      <c r="M139" s="89"/>
      <c r="N139" s="89"/>
      <c r="O139" s="97"/>
      <c r="P139" s="89"/>
      <c r="Q139" s="90"/>
      <c r="R139" s="89"/>
      <c r="S139" s="89"/>
      <c r="T139" s="89"/>
      <c r="U139" s="89"/>
      <c r="V139" s="89"/>
      <c r="W139" s="89"/>
      <c r="X139" s="89"/>
      <c r="Y139" s="89"/>
    </row>
    <row r="140" spans="2:25" x14ac:dyDescent="0.2">
      <c r="B140" s="96"/>
      <c r="C140" s="89"/>
      <c r="D140" s="97"/>
      <c r="E140" s="89"/>
      <c r="F140" s="89"/>
      <c r="G140" s="89"/>
      <c r="H140" s="89"/>
      <c r="I140" s="89"/>
      <c r="J140" s="89"/>
      <c r="K140" s="89"/>
      <c r="L140" s="89"/>
      <c r="M140" s="89"/>
      <c r="N140" s="89"/>
      <c r="O140" s="97"/>
      <c r="P140" s="89"/>
      <c r="Q140" s="90"/>
      <c r="R140" s="89"/>
      <c r="S140" s="89"/>
      <c r="T140" s="89"/>
      <c r="U140" s="89"/>
      <c r="V140" s="89"/>
      <c r="W140" s="89"/>
      <c r="X140" s="89"/>
      <c r="Y140" s="89"/>
    </row>
    <row r="141" spans="2:25" x14ac:dyDescent="0.2">
      <c r="B141" s="96"/>
      <c r="C141" s="89"/>
      <c r="D141" s="97"/>
      <c r="E141" s="89"/>
      <c r="F141" s="89"/>
      <c r="G141" s="89"/>
      <c r="H141" s="89"/>
      <c r="I141" s="89"/>
      <c r="J141" s="89"/>
      <c r="K141" s="89"/>
      <c r="L141" s="89"/>
      <c r="M141" s="89"/>
      <c r="N141" s="89"/>
      <c r="O141" s="97"/>
      <c r="P141" s="89"/>
      <c r="Q141" s="90"/>
      <c r="R141" s="89"/>
      <c r="S141" s="89"/>
      <c r="T141" s="89"/>
      <c r="U141" s="89"/>
      <c r="V141" s="89"/>
      <c r="W141" s="89"/>
      <c r="X141" s="89"/>
      <c r="Y141" s="89"/>
    </row>
    <row r="142" spans="2:25" x14ac:dyDescent="0.2">
      <c r="B142" s="96"/>
      <c r="C142" s="89"/>
      <c r="D142" s="97"/>
      <c r="E142" s="89"/>
      <c r="F142" s="89"/>
      <c r="G142" s="89"/>
      <c r="H142" s="89"/>
      <c r="I142" s="89"/>
      <c r="J142" s="89"/>
      <c r="K142" s="89"/>
      <c r="L142" s="89"/>
      <c r="M142" s="89"/>
      <c r="N142" s="89"/>
      <c r="O142" s="97"/>
      <c r="P142" s="89"/>
      <c r="Q142" s="90"/>
      <c r="R142" s="89"/>
      <c r="S142" s="89"/>
      <c r="T142" s="89"/>
      <c r="U142" s="89"/>
      <c r="V142" s="89"/>
      <c r="W142" s="89"/>
      <c r="X142" s="89"/>
      <c r="Y142" s="89"/>
    </row>
    <row r="143" spans="2:25" x14ac:dyDescent="0.2">
      <c r="B143" s="96"/>
      <c r="C143" s="89"/>
      <c r="D143" s="97"/>
      <c r="E143" s="89"/>
      <c r="F143" s="89"/>
      <c r="G143" s="89"/>
      <c r="H143" s="89"/>
      <c r="I143" s="89"/>
      <c r="J143" s="89"/>
      <c r="K143" s="89"/>
      <c r="L143" s="89"/>
      <c r="M143" s="89"/>
      <c r="N143" s="89"/>
      <c r="O143" s="97"/>
      <c r="P143" s="89"/>
      <c r="Q143" s="90"/>
      <c r="R143" s="89"/>
      <c r="S143" s="89"/>
      <c r="T143" s="89"/>
      <c r="U143" s="89"/>
      <c r="V143" s="89"/>
      <c r="W143" s="89"/>
      <c r="X143" s="89"/>
      <c r="Y143" s="89"/>
    </row>
    <row r="144" spans="2:25" x14ac:dyDescent="0.2">
      <c r="B144" s="96"/>
      <c r="C144" s="89"/>
      <c r="D144" s="97"/>
      <c r="E144" s="89"/>
      <c r="F144" s="89"/>
      <c r="G144" s="89"/>
      <c r="H144" s="89"/>
      <c r="I144" s="89"/>
      <c r="J144" s="89"/>
      <c r="K144" s="89"/>
      <c r="L144" s="89"/>
      <c r="M144" s="89"/>
      <c r="N144" s="89"/>
      <c r="O144" s="97"/>
      <c r="P144" s="89"/>
      <c r="Q144" s="90"/>
      <c r="R144" s="89"/>
      <c r="S144" s="89"/>
      <c r="T144" s="89"/>
      <c r="U144" s="89"/>
      <c r="V144" s="89"/>
      <c r="W144" s="89"/>
      <c r="X144" s="89"/>
      <c r="Y144" s="89"/>
    </row>
    <row r="145" spans="2:25" x14ac:dyDescent="0.2">
      <c r="B145" s="96"/>
      <c r="C145" s="89"/>
      <c r="D145" s="97"/>
      <c r="E145" s="89"/>
      <c r="F145" s="89"/>
      <c r="G145" s="89"/>
      <c r="H145" s="89"/>
      <c r="I145" s="89"/>
      <c r="J145" s="89"/>
      <c r="K145" s="89"/>
      <c r="L145" s="89"/>
      <c r="M145" s="89"/>
      <c r="N145" s="89"/>
      <c r="O145" s="97"/>
      <c r="P145" s="89"/>
      <c r="Q145" s="90"/>
      <c r="R145" s="89"/>
      <c r="S145" s="89"/>
      <c r="T145" s="89"/>
      <c r="U145" s="89"/>
      <c r="V145" s="89"/>
      <c r="W145" s="89"/>
      <c r="X145" s="89"/>
      <c r="Y145" s="89"/>
    </row>
    <row r="146" spans="2:25" x14ac:dyDescent="0.2">
      <c r="B146" s="96"/>
      <c r="C146" s="89"/>
      <c r="D146" s="97"/>
      <c r="E146" s="89"/>
      <c r="F146" s="89"/>
      <c r="G146" s="89"/>
      <c r="H146" s="89"/>
      <c r="I146" s="89"/>
      <c r="J146" s="89"/>
      <c r="K146" s="89"/>
      <c r="L146" s="89"/>
      <c r="M146" s="89"/>
      <c r="N146" s="89"/>
      <c r="O146" s="97"/>
      <c r="P146" s="89"/>
      <c r="Q146" s="90"/>
      <c r="R146" s="89"/>
      <c r="S146" s="89"/>
      <c r="T146" s="89"/>
      <c r="U146" s="89"/>
      <c r="V146" s="89"/>
      <c r="W146" s="89"/>
      <c r="X146" s="89"/>
      <c r="Y146" s="89"/>
    </row>
    <row r="147" spans="2:25" x14ac:dyDescent="0.2">
      <c r="B147" s="96"/>
      <c r="C147" s="89"/>
      <c r="D147" s="97"/>
      <c r="E147" s="89"/>
      <c r="F147" s="89"/>
      <c r="G147" s="89"/>
      <c r="H147" s="89"/>
      <c r="I147" s="89"/>
      <c r="J147" s="89"/>
      <c r="K147" s="89"/>
      <c r="L147" s="89"/>
      <c r="M147" s="89"/>
      <c r="N147" s="89"/>
      <c r="O147" s="97"/>
      <c r="P147" s="89"/>
      <c r="Q147" s="90"/>
      <c r="R147" s="89"/>
      <c r="S147" s="89"/>
      <c r="T147" s="89"/>
      <c r="U147" s="89"/>
      <c r="V147" s="89"/>
      <c r="W147" s="89"/>
      <c r="X147" s="89"/>
      <c r="Y147" s="89"/>
    </row>
    <row r="148" spans="2:25" x14ac:dyDescent="0.2">
      <c r="B148" s="96"/>
      <c r="C148" s="89"/>
      <c r="D148" s="97"/>
      <c r="E148" s="89"/>
      <c r="F148" s="89"/>
      <c r="G148" s="89"/>
      <c r="H148" s="89"/>
      <c r="I148" s="89"/>
      <c r="J148" s="89"/>
      <c r="K148" s="89"/>
      <c r="L148" s="89"/>
      <c r="M148" s="89"/>
      <c r="N148" s="89"/>
      <c r="O148" s="97"/>
      <c r="P148" s="89"/>
      <c r="Q148" s="90"/>
      <c r="R148" s="89"/>
      <c r="S148" s="89"/>
      <c r="T148" s="89"/>
      <c r="U148" s="89"/>
      <c r="V148" s="89"/>
      <c r="W148" s="89"/>
      <c r="X148" s="89"/>
      <c r="Y148" s="89"/>
    </row>
    <row r="149" spans="2:25" x14ac:dyDescent="0.2">
      <c r="B149" s="96"/>
      <c r="C149" s="89"/>
      <c r="D149" s="97"/>
      <c r="E149" s="89"/>
      <c r="F149" s="89"/>
      <c r="G149" s="89"/>
      <c r="H149" s="89"/>
      <c r="I149" s="89"/>
      <c r="J149" s="89"/>
      <c r="K149" s="89"/>
      <c r="L149" s="89"/>
      <c r="M149" s="89"/>
      <c r="N149" s="89"/>
      <c r="O149" s="97"/>
      <c r="P149" s="89"/>
      <c r="Q149" s="90"/>
      <c r="R149" s="89"/>
      <c r="S149" s="89"/>
      <c r="T149" s="89"/>
      <c r="U149" s="89"/>
      <c r="V149" s="89"/>
      <c r="W149" s="89"/>
      <c r="X149" s="89"/>
      <c r="Y149" s="89"/>
    </row>
    <row r="150" spans="2:25" x14ac:dyDescent="0.2">
      <c r="B150" s="96"/>
      <c r="C150" s="89"/>
      <c r="D150" s="97"/>
      <c r="E150" s="89"/>
      <c r="F150" s="89"/>
      <c r="G150" s="89"/>
      <c r="H150" s="89"/>
      <c r="I150" s="89"/>
      <c r="J150" s="89"/>
      <c r="K150" s="89"/>
      <c r="L150" s="89"/>
      <c r="M150" s="89"/>
      <c r="N150" s="89"/>
      <c r="O150" s="97"/>
      <c r="P150" s="89"/>
      <c r="Q150" s="90"/>
      <c r="R150" s="89"/>
      <c r="S150" s="89"/>
      <c r="T150" s="89"/>
      <c r="U150" s="89"/>
      <c r="V150" s="89"/>
      <c r="W150" s="89"/>
      <c r="X150" s="89"/>
      <c r="Y150" s="89"/>
    </row>
    <row r="151" spans="2:25" x14ac:dyDescent="0.2">
      <c r="B151" s="96"/>
      <c r="C151" s="89"/>
      <c r="D151" s="97"/>
      <c r="E151" s="89"/>
      <c r="F151" s="89"/>
      <c r="G151" s="89"/>
      <c r="H151" s="89"/>
      <c r="I151" s="89"/>
      <c r="J151" s="89"/>
      <c r="K151" s="89"/>
      <c r="L151" s="89"/>
      <c r="M151" s="89"/>
      <c r="N151" s="89"/>
      <c r="O151" s="97"/>
      <c r="P151" s="89"/>
      <c r="Q151" s="90"/>
      <c r="R151" s="89"/>
      <c r="S151" s="89"/>
      <c r="T151" s="89"/>
      <c r="U151" s="89"/>
      <c r="V151" s="89"/>
      <c r="W151" s="89"/>
      <c r="X151" s="89"/>
      <c r="Y151" s="89"/>
    </row>
    <row r="152" spans="2:25" x14ac:dyDescent="0.2">
      <c r="B152" s="96"/>
      <c r="C152" s="89"/>
      <c r="D152" s="97"/>
      <c r="E152" s="89"/>
      <c r="F152" s="89"/>
      <c r="G152" s="89"/>
      <c r="H152" s="89"/>
      <c r="I152" s="89"/>
      <c r="J152" s="89"/>
      <c r="K152" s="89"/>
      <c r="L152" s="89"/>
      <c r="M152" s="89"/>
      <c r="N152" s="89"/>
      <c r="O152" s="97"/>
      <c r="P152" s="89"/>
      <c r="Q152" s="90"/>
      <c r="R152" s="89"/>
      <c r="S152" s="89"/>
      <c r="T152" s="89"/>
      <c r="U152" s="89"/>
      <c r="V152" s="89"/>
      <c r="W152" s="89"/>
      <c r="X152" s="89"/>
      <c r="Y152" s="89"/>
    </row>
    <row r="153" spans="2:25" x14ac:dyDescent="0.2">
      <c r="B153" s="96"/>
      <c r="C153" s="89"/>
      <c r="D153" s="97"/>
      <c r="E153" s="89"/>
      <c r="F153" s="89"/>
      <c r="G153" s="89"/>
      <c r="H153" s="89"/>
      <c r="I153" s="89"/>
      <c r="J153" s="89"/>
      <c r="K153" s="89"/>
      <c r="L153" s="89"/>
      <c r="M153" s="89"/>
      <c r="N153" s="89"/>
      <c r="O153" s="97"/>
      <c r="P153" s="89"/>
      <c r="Q153" s="90"/>
      <c r="R153" s="89"/>
      <c r="S153" s="89"/>
      <c r="T153" s="89"/>
      <c r="U153" s="89"/>
      <c r="V153" s="89"/>
      <c r="W153" s="89"/>
      <c r="X153" s="89"/>
      <c r="Y153" s="89"/>
    </row>
    <row r="154" spans="2:25" x14ac:dyDescent="0.2">
      <c r="B154" s="96"/>
      <c r="C154" s="89"/>
      <c r="D154" s="97"/>
      <c r="E154" s="89"/>
      <c r="F154" s="89"/>
      <c r="G154" s="89"/>
      <c r="H154" s="89"/>
      <c r="I154" s="89"/>
      <c r="J154" s="89"/>
      <c r="K154" s="89"/>
      <c r="L154" s="89"/>
      <c r="M154" s="89"/>
      <c r="N154" s="89"/>
      <c r="O154" s="97"/>
      <c r="P154" s="89"/>
      <c r="Q154" s="90"/>
      <c r="R154" s="89"/>
      <c r="S154" s="89"/>
      <c r="T154" s="89"/>
      <c r="U154" s="89"/>
      <c r="V154" s="89"/>
      <c r="W154" s="89"/>
      <c r="X154" s="89"/>
      <c r="Y154" s="89"/>
    </row>
    <row r="155" spans="2:25" x14ac:dyDescent="0.2">
      <c r="B155" s="96"/>
      <c r="C155" s="89"/>
      <c r="D155" s="97"/>
      <c r="E155" s="89"/>
      <c r="F155" s="89"/>
      <c r="G155" s="89"/>
      <c r="H155" s="89"/>
      <c r="I155" s="89"/>
      <c r="J155" s="89"/>
      <c r="K155" s="89"/>
      <c r="L155" s="89"/>
      <c r="M155" s="89"/>
      <c r="N155" s="89"/>
      <c r="O155" s="97"/>
      <c r="P155" s="89"/>
      <c r="Q155" s="90"/>
      <c r="R155" s="89"/>
      <c r="S155" s="89"/>
      <c r="T155" s="89"/>
      <c r="U155" s="89"/>
      <c r="V155" s="89"/>
      <c r="W155" s="89"/>
      <c r="X155" s="89"/>
      <c r="Y155" s="89"/>
    </row>
    <row r="156" spans="2:25" x14ac:dyDescent="0.2">
      <c r="B156" s="96"/>
      <c r="C156" s="89"/>
      <c r="D156" s="97"/>
      <c r="E156" s="89"/>
      <c r="F156" s="89"/>
      <c r="G156" s="89"/>
      <c r="H156" s="89"/>
      <c r="I156" s="89"/>
      <c r="J156" s="89"/>
      <c r="K156" s="89"/>
      <c r="L156" s="89"/>
      <c r="M156" s="89"/>
      <c r="N156" s="89"/>
      <c r="O156" s="97"/>
      <c r="P156" s="89"/>
      <c r="Q156" s="90"/>
      <c r="R156" s="89"/>
      <c r="S156" s="89"/>
      <c r="T156" s="89"/>
      <c r="U156" s="89"/>
      <c r="V156" s="89"/>
      <c r="W156" s="89"/>
      <c r="X156" s="89"/>
      <c r="Y156" s="89"/>
    </row>
    <row r="157" spans="2:25" x14ac:dyDescent="0.2">
      <c r="B157" s="96"/>
      <c r="C157" s="89"/>
      <c r="D157" s="97"/>
      <c r="E157" s="89"/>
      <c r="F157" s="89"/>
      <c r="G157" s="89"/>
      <c r="H157" s="89"/>
      <c r="I157" s="89"/>
      <c r="J157" s="89"/>
      <c r="K157" s="89"/>
      <c r="L157" s="89"/>
      <c r="M157" s="89"/>
      <c r="N157" s="89"/>
      <c r="O157" s="97"/>
      <c r="P157" s="89"/>
      <c r="Q157" s="90"/>
      <c r="R157" s="89"/>
      <c r="S157" s="89"/>
      <c r="T157" s="89"/>
      <c r="U157" s="89"/>
      <c r="V157" s="89"/>
      <c r="W157" s="89"/>
      <c r="X157" s="89"/>
      <c r="Y157" s="89"/>
    </row>
    <row r="158" spans="2:25" x14ac:dyDescent="0.2">
      <c r="B158" s="96"/>
      <c r="C158" s="89"/>
      <c r="D158" s="97"/>
      <c r="E158" s="89"/>
      <c r="F158" s="89"/>
      <c r="G158" s="89"/>
      <c r="H158" s="89"/>
      <c r="I158" s="89"/>
      <c r="J158" s="89"/>
      <c r="K158" s="89"/>
      <c r="L158" s="89"/>
      <c r="M158" s="89"/>
      <c r="N158" s="89"/>
      <c r="O158" s="97"/>
      <c r="P158" s="89"/>
      <c r="Q158" s="90"/>
      <c r="R158" s="89"/>
      <c r="S158" s="89"/>
      <c r="T158" s="89"/>
      <c r="U158" s="89"/>
      <c r="V158" s="89"/>
      <c r="W158" s="89"/>
      <c r="X158" s="89"/>
      <c r="Y158" s="89"/>
    </row>
    <row r="159" spans="2:25" x14ac:dyDescent="0.2">
      <c r="B159" s="96"/>
      <c r="C159" s="89"/>
      <c r="D159" s="97"/>
      <c r="E159" s="89"/>
      <c r="F159" s="89"/>
      <c r="G159" s="89"/>
      <c r="H159" s="89"/>
      <c r="I159" s="89"/>
      <c r="J159" s="89"/>
      <c r="K159" s="89"/>
      <c r="L159" s="89"/>
      <c r="M159" s="89"/>
      <c r="N159" s="89"/>
      <c r="O159" s="97"/>
      <c r="P159" s="89"/>
      <c r="Q159" s="90"/>
      <c r="R159" s="89"/>
      <c r="S159" s="89"/>
      <c r="T159" s="89"/>
      <c r="U159" s="89"/>
      <c r="V159" s="89"/>
      <c r="W159" s="89"/>
      <c r="X159" s="89"/>
      <c r="Y159" s="89"/>
    </row>
    <row r="160" spans="2:25" x14ac:dyDescent="0.2">
      <c r="B160" s="96"/>
      <c r="C160" s="89"/>
      <c r="D160" s="97"/>
      <c r="E160" s="89"/>
      <c r="F160" s="89"/>
      <c r="G160" s="89"/>
      <c r="H160" s="89"/>
      <c r="I160" s="89"/>
      <c r="J160" s="89"/>
      <c r="K160" s="89"/>
      <c r="L160" s="89"/>
      <c r="M160" s="89"/>
      <c r="N160" s="89"/>
      <c r="O160" s="97"/>
      <c r="P160" s="89"/>
      <c r="Q160" s="90"/>
      <c r="R160" s="89"/>
      <c r="S160" s="89"/>
      <c r="T160" s="89"/>
      <c r="U160" s="89"/>
      <c r="V160" s="89"/>
      <c r="W160" s="89"/>
      <c r="X160" s="89"/>
      <c r="Y160" s="89"/>
    </row>
    <row r="161" spans="2:25" x14ac:dyDescent="0.2">
      <c r="B161" s="96"/>
      <c r="C161" s="89"/>
      <c r="D161" s="97"/>
      <c r="E161" s="89"/>
      <c r="F161" s="89"/>
      <c r="G161" s="89"/>
      <c r="H161" s="89"/>
      <c r="I161" s="89"/>
      <c r="J161" s="89"/>
      <c r="K161" s="89"/>
      <c r="L161" s="89"/>
      <c r="M161" s="89"/>
      <c r="N161" s="89"/>
      <c r="O161" s="97"/>
      <c r="P161" s="89"/>
      <c r="Q161" s="90"/>
      <c r="R161" s="89"/>
      <c r="S161" s="89"/>
      <c r="T161" s="89"/>
      <c r="U161" s="89"/>
      <c r="V161" s="89"/>
      <c r="W161" s="89"/>
      <c r="X161" s="89"/>
      <c r="Y161" s="89"/>
    </row>
    <row r="162" spans="2:25" x14ac:dyDescent="0.2">
      <c r="B162" s="96"/>
      <c r="C162" s="89"/>
      <c r="D162" s="97"/>
      <c r="E162" s="89"/>
      <c r="F162" s="89"/>
      <c r="G162" s="89"/>
      <c r="H162" s="89"/>
      <c r="I162" s="89"/>
      <c r="J162" s="89"/>
      <c r="K162" s="89"/>
      <c r="L162" s="89"/>
      <c r="M162" s="89"/>
      <c r="N162" s="89"/>
      <c r="O162" s="97"/>
      <c r="P162" s="89"/>
      <c r="Q162" s="90"/>
      <c r="R162" s="89"/>
      <c r="S162" s="89"/>
      <c r="T162" s="89"/>
      <c r="U162" s="89"/>
      <c r="V162" s="89"/>
      <c r="W162" s="89"/>
      <c r="X162" s="89"/>
      <c r="Y162" s="89"/>
    </row>
    <row r="163" spans="2:25" x14ac:dyDescent="0.2">
      <c r="B163" s="96"/>
      <c r="C163" s="89"/>
      <c r="D163" s="97"/>
      <c r="E163" s="89"/>
      <c r="F163" s="89"/>
      <c r="G163" s="89"/>
      <c r="H163" s="89"/>
      <c r="I163" s="89"/>
      <c r="J163" s="89"/>
      <c r="K163" s="89"/>
      <c r="L163" s="89"/>
      <c r="M163" s="89"/>
      <c r="N163" s="89"/>
      <c r="O163" s="97"/>
      <c r="P163" s="89"/>
      <c r="Q163" s="90"/>
      <c r="R163" s="89"/>
      <c r="S163" s="89"/>
      <c r="T163" s="89"/>
      <c r="U163" s="89"/>
      <c r="V163" s="89"/>
      <c r="W163" s="89"/>
      <c r="X163" s="89"/>
      <c r="Y163" s="89"/>
    </row>
    <row r="164" spans="2:25" x14ac:dyDescent="0.2">
      <c r="B164" s="96"/>
      <c r="C164" s="89"/>
      <c r="D164" s="97"/>
      <c r="E164" s="89"/>
      <c r="F164" s="89"/>
      <c r="G164" s="89"/>
      <c r="H164" s="89"/>
      <c r="I164" s="89"/>
      <c r="J164" s="89"/>
      <c r="K164" s="89"/>
      <c r="L164" s="89"/>
      <c r="M164" s="89"/>
      <c r="N164" s="89"/>
      <c r="O164" s="97"/>
      <c r="P164" s="89"/>
      <c r="Q164" s="90"/>
      <c r="R164" s="89"/>
      <c r="S164" s="89"/>
      <c r="T164" s="89"/>
      <c r="U164" s="89"/>
      <c r="V164" s="89"/>
      <c r="W164" s="89"/>
      <c r="X164" s="89"/>
      <c r="Y164" s="89"/>
    </row>
    <row r="165" spans="2:25" x14ac:dyDescent="0.2">
      <c r="B165" s="96"/>
      <c r="C165" s="89"/>
      <c r="D165" s="97"/>
      <c r="E165" s="89"/>
      <c r="F165" s="89"/>
      <c r="G165" s="89"/>
      <c r="H165" s="89"/>
      <c r="I165" s="89"/>
      <c r="J165" s="89"/>
      <c r="K165" s="89"/>
      <c r="L165" s="89"/>
      <c r="M165" s="89"/>
      <c r="N165" s="89"/>
      <c r="O165" s="97"/>
      <c r="P165" s="89"/>
      <c r="Q165" s="90"/>
      <c r="R165" s="89"/>
      <c r="S165" s="89"/>
      <c r="T165" s="89"/>
      <c r="U165" s="89"/>
      <c r="V165" s="89"/>
      <c r="W165" s="89"/>
      <c r="X165" s="89"/>
      <c r="Y165" s="89"/>
    </row>
    <row r="166" spans="2:25" x14ac:dyDescent="0.2">
      <c r="B166" s="96"/>
      <c r="C166" s="89"/>
      <c r="D166" s="97"/>
      <c r="E166" s="89"/>
      <c r="F166" s="89"/>
      <c r="G166" s="89"/>
      <c r="H166" s="89"/>
      <c r="I166" s="89"/>
      <c r="J166" s="89"/>
      <c r="K166" s="89"/>
      <c r="L166" s="89"/>
      <c r="M166" s="89"/>
      <c r="N166" s="89"/>
      <c r="O166" s="97"/>
      <c r="P166" s="89"/>
      <c r="Q166" s="90"/>
      <c r="R166" s="89"/>
      <c r="S166" s="89"/>
      <c r="T166" s="89"/>
      <c r="U166" s="89"/>
      <c r="V166" s="89"/>
      <c r="W166" s="89"/>
      <c r="X166" s="89"/>
      <c r="Y166" s="89"/>
    </row>
    <row r="167" spans="2:25" x14ac:dyDescent="0.2">
      <c r="B167" s="96"/>
      <c r="C167" s="89"/>
      <c r="D167" s="97"/>
      <c r="E167" s="89"/>
      <c r="F167" s="89"/>
      <c r="G167" s="89"/>
      <c r="H167" s="89"/>
      <c r="I167" s="89"/>
      <c r="J167" s="89"/>
      <c r="K167" s="89"/>
      <c r="L167" s="89"/>
      <c r="M167" s="89"/>
      <c r="N167" s="89"/>
      <c r="O167" s="97"/>
      <c r="P167" s="89"/>
      <c r="Q167" s="90"/>
      <c r="R167" s="89"/>
      <c r="S167" s="89"/>
      <c r="T167" s="89"/>
      <c r="U167" s="89"/>
      <c r="V167" s="89"/>
      <c r="W167" s="89"/>
      <c r="X167" s="89"/>
      <c r="Y167" s="89"/>
    </row>
    <row r="168" spans="2:25" x14ac:dyDescent="0.2">
      <c r="B168" s="96"/>
      <c r="C168" s="89"/>
      <c r="D168" s="97"/>
      <c r="E168" s="89"/>
      <c r="F168" s="89"/>
      <c r="G168" s="89"/>
      <c r="H168" s="89"/>
      <c r="I168" s="89"/>
      <c r="J168" s="89"/>
      <c r="K168" s="89"/>
      <c r="L168" s="89"/>
      <c r="M168" s="89"/>
      <c r="N168" s="89"/>
      <c r="O168" s="97"/>
      <c r="P168" s="89"/>
      <c r="Q168" s="90"/>
      <c r="R168" s="89"/>
      <c r="S168" s="89"/>
      <c r="T168" s="89"/>
      <c r="U168" s="89"/>
      <c r="V168" s="89"/>
      <c r="W168" s="89"/>
      <c r="X168" s="89"/>
      <c r="Y168" s="89"/>
    </row>
    <row r="169" spans="2:25" x14ac:dyDescent="0.2">
      <c r="B169" s="96"/>
      <c r="C169" s="89"/>
      <c r="D169" s="97"/>
      <c r="E169" s="89"/>
      <c r="F169" s="89"/>
      <c r="G169" s="89"/>
      <c r="H169" s="89"/>
      <c r="I169" s="89"/>
      <c r="J169" s="89"/>
      <c r="K169" s="89"/>
      <c r="L169" s="89"/>
      <c r="M169" s="89"/>
      <c r="N169" s="89"/>
      <c r="O169" s="97"/>
      <c r="P169" s="89"/>
      <c r="Q169" s="90"/>
      <c r="R169" s="89"/>
      <c r="S169" s="89"/>
      <c r="T169" s="89"/>
      <c r="U169" s="89"/>
      <c r="V169" s="89"/>
      <c r="W169" s="89"/>
      <c r="X169" s="89"/>
      <c r="Y169" s="89"/>
    </row>
  </sheetData>
  <autoFilter ref="A3:Z3" xr:uid="{00000000-0001-0000-0000-000000000000}"/>
  <sortState xmlns:xlrd2="http://schemas.microsoft.com/office/spreadsheetml/2017/richdata2" ref="A2:AA69">
    <sortCondition ref="A2:A69"/>
  </sortState>
  <mergeCells count="9">
    <mergeCell ref="A1:O1"/>
    <mergeCell ref="A71:L71"/>
    <mergeCell ref="M2:N2"/>
    <mergeCell ref="A2:A3"/>
    <mergeCell ref="B2:B3"/>
    <mergeCell ref="D2:D3"/>
    <mergeCell ref="E2:E3"/>
    <mergeCell ref="L2:L3"/>
    <mergeCell ref="O2:O3"/>
  </mergeCells>
  <dataValidations disablePrompts="1" count="2">
    <dataValidation type="list" allowBlank="1" showErrorMessage="1" sqref="W4:W70" xr:uid="{00000000-0002-0000-0000-000000000000}">
      <formula1>"Đã gửi đủ,Chưa gửi,Gửi thiếu logo hoặc backdrop,Đã in backdrop"</formula1>
    </dataValidation>
    <dataValidation type="list" allowBlank="1" showErrorMessage="1" sqref="T4:T70" xr:uid="{00000000-0002-0000-0000-000001000000}">
      <formula1>"Đã thanh toán,Chưa thanh toán"</formula1>
    </dataValidation>
  </dataValidation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1"/>
  <sheetViews>
    <sheetView workbookViewId="0">
      <selection activeCell="O5" sqref="O5"/>
    </sheetView>
  </sheetViews>
  <sheetFormatPr defaultColWidth="12.5703125" defaultRowHeight="15.75" customHeight="1" x14ac:dyDescent="0.2"/>
  <cols>
    <col min="1" max="1" width="7.140625" customWidth="1"/>
    <col min="2" max="2" width="30.5703125" customWidth="1"/>
    <col min="5" max="5" width="9.7109375" customWidth="1"/>
    <col min="7" max="7" width="27.42578125" customWidth="1"/>
    <col min="13" max="13" width="24.5703125" customWidth="1"/>
  </cols>
  <sheetData>
    <row r="1" spans="1:29" ht="15.75" customHeight="1" thickBot="1" x14ac:dyDescent="0.25">
      <c r="A1" s="109" t="s">
        <v>390</v>
      </c>
      <c r="B1" s="110"/>
      <c r="C1" s="110"/>
      <c r="D1" s="110"/>
      <c r="E1" s="110"/>
      <c r="F1" s="110"/>
      <c r="G1" s="110"/>
      <c r="H1" s="110"/>
      <c r="I1" s="110"/>
      <c r="J1" s="110"/>
      <c r="K1" s="110"/>
      <c r="L1" s="110"/>
      <c r="M1" s="110"/>
      <c r="N1" s="111"/>
      <c r="O1" s="2"/>
      <c r="P1" s="2"/>
      <c r="Q1" s="2"/>
      <c r="R1" s="2"/>
      <c r="S1" s="2"/>
      <c r="T1" s="2"/>
      <c r="U1" s="2"/>
      <c r="V1" s="2"/>
      <c r="W1" s="2"/>
      <c r="X1" s="2"/>
      <c r="Y1" s="2"/>
      <c r="Z1" s="2"/>
      <c r="AA1" s="2"/>
      <c r="AB1" s="2"/>
      <c r="AC1" s="2"/>
    </row>
    <row r="2" spans="1:29" ht="15.75" customHeight="1" thickBot="1" x14ac:dyDescent="0.25">
      <c r="A2" s="3"/>
      <c r="B2" s="2"/>
      <c r="C2" s="2"/>
      <c r="D2" s="2"/>
      <c r="E2" s="2"/>
      <c r="F2" s="4" t="s">
        <v>391</v>
      </c>
      <c r="G2" s="112" t="s">
        <v>392</v>
      </c>
      <c r="H2" s="113"/>
      <c r="I2" s="2"/>
      <c r="J2" s="2"/>
      <c r="K2" s="2"/>
      <c r="L2" s="2"/>
      <c r="M2" s="2"/>
      <c r="N2" s="2"/>
      <c r="O2" s="2"/>
      <c r="P2" s="2"/>
      <c r="Q2" s="2"/>
      <c r="R2" s="2"/>
      <c r="S2" s="2"/>
      <c r="T2" s="2"/>
      <c r="U2" s="2"/>
      <c r="V2" s="2"/>
      <c r="W2" s="2"/>
      <c r="X2" s="2"/>
      <c r="Y2" s="2"/>
      <c r="Z2" s="2"/>
      <c r="AA2" s="2"/>
      <c r="AB2" s="2"/>
      <c r="AC2" s="2"/>
    </row>
    <row r="3" spans="1:29" ht="25.5" customHeight="1" thickBot="1" x14ac:dyDescent="0.25">
      <c r="A3" s="114" t="s">
        <v>393</v>
      </c>
      <c r="B3" s="115"/>
      <c r="C3" s="115"/>
      <c r="D3" s="115"/>
      <c r="E3" s="115"/>
      <c r="F3" s="116"/>
      <c r="G3" s="2"/>
      <c r="H3" s="114" t="s">
        <v>394</v>
      </c>
      <c r="I3" s="115"/>
      <c r="J3" s="116"/>
      <c r="K3" s="2"/>
      <c r="L3" s="114" t="s">
        <v>395</v>
      </c>
      <c r="M3" s="115"/>
      <c r="N3" s="115"/>
      <c r="O3" s="116"/>
      <c r="P3" s="2"/>
      <c r="Q3" s="2"/>
      <c r="R3" s="2"/>
      <c r="S3" s="2"/>
      <c r="T3" s="2"/>
      <c r="U3" s="2"/>
      <c r="V3" s="2"/>
      <c r="W3" s="2"/>
      <c r="X3" s="2"/>
      <c r="Y3" s="2"/>
      <c r="Z3" s="2"/>
      <c r="AA3" s="2"/>
      <c r="AB3" s="2"/>
      <c r="AC3" s="2"/>
    </row>
    <row r="4" spans="1:29" ht="34.5" customHeight="1" thickBot="1" x14ac:dyDescent="0.25">
      <c r="A4" s="5" t="s">
        <v>380</v>
      </c>
      <c r="B4" s="6" t="s">
        <v>381</v>
      </c>
      <c r="C4" s="6" t="s">
        <v>396</v>
      </c>
      <c r="D4" s="6" t="s">
        <v>389</v>
      </c>
      <c r="E4" s="48" t="s">
        <v>397</v>
      </c>
      <c r="F4" s="7" t="s">
        <v>398</v>
      </c>
      <c r="G4" s="8"/>
      <c r="H4" s="6" t="s">
        <v>380</v>
      </c>
      <c r="I4" s="6" t="s">
        <v>387</v>
      </c>
      <c r="J4" s="6" t="s">
        <v>382</v>
      </c>
      <c r="K4" s="8"/>
      <c r="L4" s="6" t="s">
        <v>380</v>
      </c>
      <c r="M4" s="6" t="s">
        <v>399</v>
      </c>
      <c r="N4" s="6" t="s">
        <v>382</v>
      </c>
      <c r="O4" s="6" t="s">
        <v>398</v>
      </c>
      <c r="P4" s="2"/>
      <c r="Q4" s="2"/>
      <c r="R4" s="2"/>
      <c r="S4" s="2"/>
      <c r="T4" s="2"/>
      <c r="U4" s="2"/>
      <c r="V4" s="2"/>
      <c r="W4" s="2"/>
      <c r="X4" s="2"/>
      <c r="Y4" s="2"/>
      <c r="Z4" s="2"/>
      <c r="AA4" s="2"/>
      <c r="AB4" s="2"/>
      <c r="AC4" s="2"/>
    </row>
    <row r="5" spans="1:29" ht="15.75" customHeight="1" thickBot="1" x14ac:dyDescent="0.25">
      <c r="A5" s="1">
        <v>1</v>
      </c>
      <c r="B5" s="9" t="s">
        <v>383</v>
      </c>
      <c r="C5" s="10">
        <v>0</v>
      </c>
      <c r="D5" s="10">
        <v>0</v>
      </c>
      <c r="E5" s="11">
        <v>0</v>
      </c>
      <c r="F5" s="11">
        <v>0</v>
      </c>
      <c r="G5" s="8"/>
      <c r="H5" s="10">
        <v>1</v>
      </c>
      <c r="I5" s="9" t="s">
        <v>263</v>
      </c>
      <c r="J5" s="10">
        <v>1</v>
      </c>
      <c r="K5" s="8"/>
      <c r="L5" s="12">
        <v>1</v>
      </c>
      <c r="M5" s="13" t="s">
        <v>19</v>
      </c>
      <c r="N5" s="14">
        <v>39</v>
      </c>
      <c r="O5" s="19" t="s">
        <v>449</v>
      </c>
      <c r="P5" s="2"/>
      <c r="Q5" s="2"/>
      <c r="R5" s="2"/>
      <c r="S5" s="2"/>
      <c r="T5" s="2"/>
      <c r="U5" s="2"/>
      <c r="V5" s="2"/>
      <c r="W5" s="2"/>
      <c r="X5" s="2"/>
      <c r="Y5" s="2"/>
      <c r="Z5" s="2"/>
      <c r="AA5" s="2"/>
      <c r="AB5" s="2"/>
      <c r="AC5" s="2"/>
    </row>
    <row r="6" spans="1:29" ht="15.75" customHeight="1" thickBot="1" x14ac:dyDescent="0.25">
      <c r="A6" s="1">
        <v>2</v>
      </c>
      <c r="B6" s="9" t="s">
        <v>384</v>
      </c>
      <c r="C6" s="10">
        <v>3</v>
      </c>
      <c r="D6" s="10">
        <v>6</v>
      </c>
      <c r="E6" s="11">
        <v>1.32</v>
      </c>
      <c r="F6" s="11" t="s">
        <v>400</v>
      </c>
      <c r="G6" s="8"/>
      <c r="H6" s="10">
        <v>2</v>
      </c>
      <c r="I6" s="9" t="s">
        <v>39</v>
      </c>
      <c r="J6" s="10">
        <v>9</v>
      </c>
      <c r="K6" s="8"/>
      <c r="L6" s="15">
        <v>2</v>
      </c>
      <c r="M6" s="16" t="s">
        <v>29</v>
      </c>
      <c r="N6" s="17">
        <v>27</v>
      </c>
      <c r="O6" s="49" t="s">
        <v>450</v>
      </c>
      <c r="P6" s="2"/>
      <c r="Q6" s="2"/>
      <c r="R6" s="2"/>
      <c r="S6" s="2"/>
      <c r="T6" s="2"/>
      <c r="U6" s="2"/>
      <c r="V6" s="2"/>
      <c r="W6" s="2"/>
      <c r="X6" s="2"/>
      <c r="Y6" s="2"/>
      <c r="Z6" s="2"/>
      <c r="AA6" s="2"/>
      <c r="AB6" s="2"/>
      <c r="AC6" s="2"/>
    </row>
    <row r="7" spans="1:29" ht="15.75" customHeight="1" thickBot="1" x14ac:dyDescent="0.25">
      <c r="A7" s="1">
        <v>3</v>
      </c>
      <c r="B7" s="9" t="s">
        <v>385</v>
      </c>
      <c r="C7" s="10">
        <v>2</v>
      </c>
      <c r="D7" s="10">
        <v>2</v>
      </c>
      <c r="E7" s="11">
        <v>51</v>
      </c>
      <c r="F7" s="11" t="s">
        <v>401</v>
      </c>
      <c r="G7" s="8"/>
      <c r="H7" s="10">
        <v>3</v>
      </c>
      <c r="I7" s="9" t="s">
        <v>32</v>
      </c>
      <c r="J7" s="10">
        <v>7</v>
      </c>
      <c r="K7" s="2"/>
      <c r="L7" s="2"/>
      <c r="M7" s="2"/>
      <c r="N7" s="2"/>
      <c r="O7" s="2"/>
      <c r="P7" s="2"/>
      <c r="Q7" s="2"/>
      <c r="R7" s="2"/>
      <c r="S7" s="2"/>
      <c r="T7" s="2"/>
      <c r="U7" s="2"/>
      <c r="V7" s="2"/>
      <c r="W7" s="2"/>
      <c r="X7" s="2"/>
      <c r="Y7" s="2"/>
      <c r="Z7" s="2"/>
      <c r="AA7" s="2"/>
      <c r="AB7" s="2"/>
      <c r="AC7" s="2"/>
    </row>
    <row r="8" spans="1:29" ht="25.5" customHeight="1" thickBot="1" x14ac:dyDescent="0.25">
      <c r="A8" s="1">
        <v>4</v>
      </c>
      <c r="B8" s="9" t="s">
        <v>386</v>
      </c>
      <c r="C8" s="10">
        <v>5</v>
      </c>
      <c r="D8" s="10">
        <v>5</v>
      </c>
      <c r="E8" s="11">
        <v>339</v>
      </c>
      <c r="F8" s="11" t="s">
        <v>402</v>
      </c>
      <c r="G8" s="8"/>
      <c r="H8" s="10">
        <v>4</v>
      </c>
      <c r="I8" s="9" t="s">
        <v>131</v>
      </c>
      <c r="J8" s="10">
        <v>2</v>
      </c>
      <c r="K8" s="2"/>
      <c r="L8" s="114" t="s">
        <v>403</v>
      </c>
      <c r="M8" s="115"/>
      <c r="N8" s="116"/>
      <c r="O8" s="2"/>
      <c r="P8" s="2"/>
      <c r="Q8" s="2"/>
      <c r="R8" s="2"/>
      <c r="S8" s="2"/>
      <c r="T8" s="2"/>
      <c r="U8" s="2"/>
      <c r="V8" s="2"/>
      <c r="W8" s="2"/>
      <c r="X8" s="2"/>
      <c r="Y8" s="2"/>
      <c r="Z8" s="2"/>
      <c r="AA8" s="2"/>
      <c r="AB8" s="2"/>
      <c r="AC8" s="2"/>
    </row>
    <row r="9" spans="1:29" ht="15.75" customHeight="1" thickBot="1" x14ac:dyDescent="0.25">
      <c r="A9" s="18">
        <v>5</v>
      </c>
      <c r="B9" s="9" t="s">
        <v>18</v>
      </c>
      <c r="C9" s="10">
        <v>56</v>
      </c>
      <c r="D9" s="10">
        <v>56</v>
      </c>
      <c r="E9" s="11">
        <v>5.13</v>
      </c>
      <c r="F9" s="11" t="s">
        <v>451</v>
      </c>
      <c r="G9" s="8"/>
      <c r="H9" s="10">
        <v>5</v>
      </c>
      <c r="I9" s="9" t="s">
        <v>303</v>
      </c>
      <c r="J9" s="10">
        <v>2</v>
      </c>
      <c r="K9" s="8"/>
      <c r="L9" s="6" t="s">
        <v>380</v>
      </c>
      <c r="M9" s="6" t="s">
        <v>399</v>
      </c>
      <c r="N9" s="6" t="s">
        <v>382</v>
      </c>
      <c r="O9" s="2"/>
      <c r="P9" s="2"/>
      <c r="Q9" s="2"/>
      <c r="R9" s="2"/>
      <c r="S9" s="2"/>
      <c r="T9" s="2"/>
      <c r="U9" s="2"/>
      <c r="V9" s="2"/>
      <c r="W9" s="2"/>
      <c r="X9" s="2"/>
      <c r="Y9" s="2"/>
      <c r="Z9" s="2"/>
      <c r="AA9" s="2"/>
      <c r="AB9" s="2"/>
      <c r="AC9" s="2"/>
    </row>
    <row r="10" spans="1:29" ht="15.75" customHeight="1" thickBot="1" x14ac:dyDescent="0.25">
      <c r="A10" s="107" t="s">
        <v>388</v>
      </c>
      <c r="B10" s="108"/>
      <c r="C10" s="14">
        <v>66</v>
      </c>
      <c r="D10" s="14">
        <v>69</v>
      </c>
      <c r="E10" s="19">
        <v>6.84</v>
      </c>
      <c r="F10" s="19" t="s">
        <v>452</v>
      </c>
      <c r="G10" s="8"/>
      <c r="H10" s="10">
        <v>6</v>
      </c>
      <c r="I10" s="9" t="s">
        <v>50</v>
      </c>
      <c r="J10" s="10">
        <v>17</v>
      </c>
      <c r="K10" s="8"/>
      <c r="L10" s="12">
        <v>1</v>
      </c>
      <c r="M10" s="12" t="s">
        <v>20</v>
      </c>
      <c r="N10" s="14">
        <v>42</v>
      </c>
      <c r="O10" s="2"/>
      <c r="P10" s="2"/>
      <c r="Q10" s="2"/>
      <c r="R10" s="2"/>
      <c r="S10" s="2"/>
      <c r="T10" s="2"/>
      <c r="U10" s="2"/>
      <c r="V10" s="2"/>
      <c r="W10" s="2"/>
      <c r="X10" s="2"/>
      <c r="Y10" s="2"/>
      <c r="Z10" s="2"/>
      <c r="AA10" s="2"/>
      <c r="AB10" s="2"/>
      <c r="AC10" s="2"/>
    </row>
    <row r="11" spans="1:29" ht="15.75" customHeight="1" thickBot="1" x14ac:dyDescent="0.25">
      <c r="A11" s="2"/>
      <c r="B11" s="2"/>
      <c r="C11" s="2"/>
      <c r="D11" s="2"/>
      <c r="E11" s="2"/>
      <c r="F11" s="2"/>
      <c r="G11" s="8"/>
      <c r="H11" s="10">
        <v>7</v>
      </c>
      <c r="I11" s="9" t="s">
        <v>22</v>
      </c>
      <c r="J11" s="10">
        <v>14</v>
      </c>
      <c r="K11" s="8"/>
      <c r="L11" s="20">
        <v>2</v>
      </c>
      <c r="M11" s="20" t="s">
        <v>30</v>
      </c>
      <c r="N11" s="21">
        <v>7</v>
      </c>
      <c r="O11" s="2"/>
      <c r="P11" s="2"/>
      <c r="Q11" s="2"/>
      <c r="R11" s="2"/>
      <c r="S11" s="2"/>
      <c r="T11" s="2"/>
      <c r="U11" s="2"/>
      <c r="V11" s="2"/>
      <c r="W11" s="2"/>
      <c r="X11" s="2"/>
      <c r="Y11" s="2"/>
      <c r="Z11" s="2"/>
      <c r="AA11" s="2"/>
      <c r="AB11" s="2"/>
      <c r="AC11" s="2"/>
    </row>
    <row r="12" spans="1:29" ht="15.75" customHeight="1" thickBot="1" x14ac:dyDescent="0.25">
      <c r="A12" s="2"/>
      <c r="B12" s="2"/>
      <c r="C12" s="2"/>
      <c r="D12" s="2"/>
      <c r="E12" s="2"/>
      <c r="F12" s="2"/>
      <c r="G12" s="8"/>
      <c r="H12" s="10">
        <v>8</v>
      </c>
      <c r="I12" s="9" t="s">
        <v>13</v>
      </c>
      <c r="J12" s="10">
        <v>14</v>
      </c>
      <c r="K12" s="8"/>
      <c r="L12" s="22">
        <v>3</v>
      </c>
      <c r="M12" s="22" t="s">
        <v>96</v>
      </c>
      <c r="N12" s="23">
        <v>17</v>
      </c>
      <c r="O12" s="2"/>
      <c r="P12" s="2"/>
      <c r="Q12" s="2"/>
      <c r="R12" s="2"/>
      <c r="S12" s="2"/>
      <c r="T12" s="2"/>
      <c r="U12" s="2"/>
      <c r="V12" s="2"/>
      <c r="W12" s="2"/>
      <c r="X12" s="2"/>
      <c r="Y12" s="2"/>
      <c r="Z12" s="2"/>
      <c r="AA12" s="2"/>
      <c r="AB12" s="2"/>
      <c r="AC12" s="2"/>
    </row>
    <row r="13" spans="1:29" ht="15.75" customHeight="1" thickBot="1" x14ac:dyDescent="0.25">
      <c r="A13" s="3"/>
      <c r="B13" s="3"/>
      <c r="C13" s="3"/>
      <c r="D13" s="2"/>
      <c r="E13" s="2"/>
      <c r="F13" s="2"/>
      <c r="G13" s="8"/>
      <c r="H13" s="107" t="s">
        <v>388</v>
      </c>
      <c r="I13" s="108"/>
      <c r="J13" s="14">
        <v>66</v>
      </c>
      <c r="K13" s="8"/>
      <c r="L13" s="24">
        <v>4</v>
      </c>
      <c r="M13" s="24" t="s">
        <v>453</v>
      </c>
      <c r="N13" s="25">
        <v>0</v>
      </c>
      <c r="O13" s="2"/>
      <c r="P13" s="2"/>
      <c r="Q13" s="2"/>
      <c r="R13" s="2"/>
      <c r="S13" s="2"/>
      <c r="T13" s="2"/>
      <c r="U13" s="2"/>
      <c r="V13" s="2"/>
      <c r="W13" s="2"/>
      <c r="X13" s="2"/>
      <c r="Y13" s="2"/>
      <c r="Z13" s="2"/>
      <c r="AA13" s="2"/>
      <c r="AB13" s="2"/>
      <c r="AC13" s="2"/>
    </row>
    <row r="14" spans="1:29" ht="15.75" customHeight="1" thickBot="1" x14ac:dyDescent="0.25">
      <c r="A14" s="3"/>
      <c r="B14" s="3"/>
      <c r="C14" s="3"/>
      <c r="D14" s="2"/>
      <c r="E14" s="2"/>
      <c r="F14" s="2"/>
      <c r="G14" s="2"/>
      <c r="H14" s="2"/>
      <c r="I14" s="2"/>
      <c r="J14" s="2"/>
      <c r="K14" s="8"/>
      <c r="L14" s="107" t="s">
        <v>388</v>
      </c>
      <c r="M14" s="108"/>
      <c r="N14" s="14">
        <v>66</v>
      </c>
      <c r="O14" s="2"/>
      <c r="P14" s="2"/>
      <c r="Q14" s="2"/>
      <c r="R14" s="2"/>
      <c r="S14" s="2"/>
      <c r="T14" s="2"/>
      <c r="U14" s="2"/>
      <c r="V14" s="2"/>
      <c r="W14" s="2"/>
      <c r="X14" s="2"/>
      <c r="Y14" s="2"/>
      <c r="Z14" s="2"/>
      <c r="AA14" s="2"/>
      <c r="AB14" s="2"/>
      <c r="AC14" s="2"/>
    </row>
    <row r="15" spans="1:29" ht="15.75" customHeight="1" thickBot="1" x14ac:dyDescent="0.25">
      <c r="A15" s="3"/>
      <c r="B15" s="3"/>
      <c r="C15" s="3"/>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15.75" customHeight="1" thickBot="1" x14ac:dyDescent="0.25">
      <c r="A16" s="3"/>
      <c r="B16" s="3"/>
      <c r="C16" s="3"/>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ustomHeight="1" thickBo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75" customHeight="1" thickBo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ustomHeight="1" thickBo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5.75" customHeight="1" thickBo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5.7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5.75" customHeight="1" thickBo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15.75" customHeight="1" thickBo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5.75" customHeight="1" thickBo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75" customHeight="1" thickBo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75" customHeight="1" thickBo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ustomHeight="1" thickBo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ustomHeight="1" thickBo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75" customHeight="1" thickBo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thickBo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thickBo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75" customHeight="1" thickBo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75" customHeight="1" thickBo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75" customHeight="1" thickBo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75" customHeight="1" thickBo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thickBo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thickBo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75" customHeight="1" thickBo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thickBo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75" customHeight="1"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ustomHeight="1" thickBo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ustomHeight="1" thickBo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ustomHeight="1" thickBo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ustomHeight="1" thickBo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ustomHeight="1" thickBo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thickBo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ustomHeight="1" thickBo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ustomHeight="1" thickBo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ustomHeight="1" thickBo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thickBo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ustomHeight="1" thickBo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ustomHeight="1" thickBo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thickBo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thickBo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thickBo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thickBo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thickBo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thickBo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thickBo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thickBo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thickBo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thickBo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thickBo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thickBo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thickBo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customHeight="1" thickBo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customHeight="1" thickBo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customHeight="1" thickBo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ustomHeight="1" thickBo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customHeight="1" thickBo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ustomHeight="1" thickBo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customHeight="1"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customHeight="1" thickBo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customHeight="1" thickBo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75" customHeight="1" thickBo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75" customHeight="1" thickBo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customHeight="1" thickBo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customHeight="1" thickBo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customHeight="1" thickBo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customHeight="1" thickBo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ustomHeight="1" thickBo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ustomHeight="1" thickBo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ustomHeight="1" thickBo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ustomHeight="1" thickBo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75" customHeight="1" thickBo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75" customHeight="1" thickBo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75" customHeight="1" thickBo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75" customHeight="1" thickBo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75" customHeight="1" thickBo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75" customHeight="1" thickBo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75" customHeight="1" thickBo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75" customHeight="1" thickBo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75" customHeight="1" thickBo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75" customHeight="1" thickBo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75" customHeight="1" thickBo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75" customHeight="1" thickBo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75" customHeight="1" thickBo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75" customHeight="1" thickBo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75" customHeight="1" thickBo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75" customHeight="1" thickBo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thickBo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thickBo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thickBo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thickBo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thickBo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thickBo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thickBo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thickBo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thickBo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thickBo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thickBo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thickBo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thickBo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thickBo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thickBo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thickBo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thickBo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thickBo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thickBo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thickBo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thickBo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thickBo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thickBo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thickBo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thickBo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thickBo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thickBo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thickBo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thickBo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thickBo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thickBo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thickBo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thickBo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thickBo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thickBo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thickBo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thickBo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thickBo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thickBo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thickBo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thickBo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thickBo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thickBo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thickBo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thickBo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thickBo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thickBo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thickBo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thickBo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thickBo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thickBo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thickBo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thickBo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thickBo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thickBo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thickBo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thickBo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thickBo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thickBo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thickBo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thickBo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thickBo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thickBo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thickBo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thickBo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thickBo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thickBo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thickBo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thickBo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thickBo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thickBo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thickBo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thickBo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thickBo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thickBo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thickBo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thickBo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thickBo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thickBo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thickBo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thickBo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thickBo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thickBo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thickBo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thickBo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thickBo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thickBo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thickBo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thickBo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thickBo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thickBo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thickBo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thickBo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thickBo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thickBo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thickBo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thickBo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thickBo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thickBo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thickBo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thickBo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thickBo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thickBo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thickBo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thickBo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thickBo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thickBo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thickBo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thickBo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thickBo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thickBo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thickBo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thickBo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thickBo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thickBo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thickBo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thickBo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thickBo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thickBo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thickBo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thickBo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thickBo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thickBo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thickBo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thickBo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thickBo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thickBo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thickBo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thickBo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thickBo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thickBo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thickBo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thickBo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thickBo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thickBo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thickBo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thickBo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thickBo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thickBo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thickBo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thickBo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thickBo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thickBo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thickBo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thickBo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thickBo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thickBo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thickBo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thickBo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thickBo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thickBo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thickBo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thickBo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thickBo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thickBo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thickBo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thickBo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thickBo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thickBo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thickBo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thickBo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thickBo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thickBo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thickBo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thickBo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thickBo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thickBo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thickBo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thickBo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thickBo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thickBo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thickBo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thickBo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thickBo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thickBo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thickBo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thickBo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thickBo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thickBo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thickBo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thickBo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thickBo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thickBo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thickBo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thickBo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thickBo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thickBo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thickBo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thickBo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thickBo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thickBo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thickBo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thickBo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thickBo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thickBo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thickBo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thickBo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thickBo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thickBo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thickBo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thickBo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thickBo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thickBo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thickBo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thickBo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thickBo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thickBo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thickBo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thickBo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thickBo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thickBo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thickBo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thickBo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thickBo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thickBo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thickBo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thickBo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thickBo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thickBo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thickBo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thickBo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thickBo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thickBo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thickBo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thickBo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thickBo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thickBo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thickBo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thickBo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thickBo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thickBo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thickBo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thickBo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thickBo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thickBo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thickBo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thickBo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thickBo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thickBo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thickBo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thickBo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thickBo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thickBo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thickBo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thickBo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thickBo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thickBo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thickBo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thickBo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thickBo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thickBo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thickBo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thickBo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thickBo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thickBo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thickBo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thickBo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thickBo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thickBo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thickBo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thickBo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thickBo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thickBo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thickBo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thickBo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thickBo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thickBo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thickBo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thickBo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thickBo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thickBo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thickBo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thickBo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thickBo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thickBo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thickBo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thickBo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thickBo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thickBo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thickBo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thickBo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thickBo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thickBo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thickBo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thickBo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thickBo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thickBo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thickBo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thickBo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thickBo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thickBo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thickBo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thickBo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thickBo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thickBo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thickBo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thickBo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thickBo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thickBo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thickBo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thickBo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thickBo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thickBo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thickBo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thickBo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thickBo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thickBo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thickBo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thickBo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thickBo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thickBo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thickBo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thickBo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thickBo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thickBo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thickBo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thickBo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thickBo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thickBo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thickBo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thickBo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thickBo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thickBo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thickBo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thickBo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thickBo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thickBo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thickBo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thickBo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thickBo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thickBo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thickBo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thickBo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thickBo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thickBo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thickBo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thickBo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thickBo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thickBo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thickBo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thickBo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thickBo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thickBo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thickBo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thickBo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thickBo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thickBo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thickBo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thickBo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thickBo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thickBo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thickBo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thickBo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thickBo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thickBo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thickBo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thickBo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thickBo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thickBo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thickBo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thickBo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thickBo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thickBo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thickBo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thickBo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thickBo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thickBo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thickBo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thickBo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thickBo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thickBo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thickBo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thickBo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thickBo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thickBo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thickBo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thickBo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thickBo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thickBo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thickBo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thickBo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thickBo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thickBo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thickBo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thickBo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thickBo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thickBo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thickBo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thickBo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thickBo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thickBo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thickBo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thickBo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thickBo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thickBo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thickBo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thickBo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thickBo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thickBo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thickBo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thickBo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thickBo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thickBo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thickBo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thickBo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thickBo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thickBo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thickBo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thickBo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thickBo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thickBo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thickBo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thickBo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thickBo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thickBo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thickBo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thickBo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thickBo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thickBo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thickBo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thickBo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thickBo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thickBo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thickBo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thickBo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thickBo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thickBo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thickBo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thickBo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thickBo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thickBo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thickBo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thickBo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thickBo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thickBo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thickBo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thickBo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thickBo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thickBo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thickBo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thickBo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thickBo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thickBo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thickBo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thickBo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thickBo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thickBo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thickBo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thickBo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thickBo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thickBo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thickBo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thickBo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thickBo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thickBo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thickBo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thickBo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thickBo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thickBo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thickBo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thickBo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thickBo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thickBo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thickBo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thickBo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thickBo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thickBo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thickBo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thickBo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thickBo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thickBo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thickBo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thickBo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thickBo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thickBo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thickBo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thickBo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thickBo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thickBo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thickBo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thickBo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thickBo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thickBo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thickBo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thickBo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thickBo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thickBo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thickBo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thickBo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thickBo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thickBo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thickBo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thickBo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thickBo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thickBo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thickBo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thickBo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thickBo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thickBo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thickBo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thickBo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thickBo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thickBo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thickBo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thickBo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thickBo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thickBo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thickBo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thickBo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thickBo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thickBo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thickBo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thickBo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thickBo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thickBo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thickBo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thickBo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thickBo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thickBo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thickBo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thickBo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thickBo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thickBo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thickBo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thickBo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thickBo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thickBo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thickBo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thickBo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thickBo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thickBo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thickBo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thickBo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thickBo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thickBo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thickBo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thickBo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thickBo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thickBo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thickBo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thickBo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thickBo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thickBo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thickBo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thickBo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thickBo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thickBo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thickBo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thickBo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thickBo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thickBo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thickBo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thickBo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thickBo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thickBo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thickBo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thickBo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thickBo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thickBo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thickBo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thickBo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thickBo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thickBo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thickBo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thickBo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thickBo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thickBo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thickBo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thickBo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thickBo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thickBo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thickBo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thickBo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thickBo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thickBo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thickBo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thickBo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thickBo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thickBo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thickBo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thickBo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thickBo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thickBo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thickBo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thickBo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thickBo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thickBo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thickBo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thickBo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thickBo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thickBo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thickBo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thickBo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thickBo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thickBo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thickBo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thickBo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thickBo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thickBo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thickBo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thickBo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thickBo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thickBo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thickBo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thickBo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thickBo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thickBo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thickBo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thickBo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thickBo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thickBo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thickBo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thickBo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thickBo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thickBo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thickBo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thickBo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thickBo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thickBo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thickBo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thickBo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thickBo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thickBo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thickBo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thickBo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thickBo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thickBo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thickBo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thickBo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thickBo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thickBo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thickBo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thickBo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thickBo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thickBo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thickBo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thickBo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thickBo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thickBo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thickBo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thickBo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thickBo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thickBo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thickBo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thickBo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thickBo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thickBo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thickBo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thickBo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thickBo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thickBo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thickBo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thickBo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thickBo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thickBo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thickBo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thickBo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thickBo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thickBo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thickBo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thickBo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thickBo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thickBo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thickBo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thickBo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thickBo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thickBo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thickBo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thickBo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thickBo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thickBo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thickBo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thickBo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thickBo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thickBo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thickBo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thickBo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thickBo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thickBo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thickBo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thickBo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thickBo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thickBo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thickBo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thickBo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thickBo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thickBo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thickBo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thickBo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thickBo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thickBo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thickBo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thickBo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thickBo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thickBo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thickBo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thickBo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thickBo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thickBo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thickBo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thickBo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thickBo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thickBo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thickBo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thickBo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thickBo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thickBo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thickBo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thickBo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thickBo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thickBo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thickBo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thickBo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thickBo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thickBo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thickBo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thickBo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thickBo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thickBo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thickBo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thickBo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thickBo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thickBo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thickBo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thickBo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thickBo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thickBo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thickBo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thickBo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thickBo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thickBo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thickBo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thickBo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thickBo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thickBo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thickBo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thickBo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thickBo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thickBo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thickBo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thickBo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thickBo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thickBo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thickBo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thickBo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thickBo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thickBo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thickBo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thickBo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thickBo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thickBo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thickBo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thickBo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thickBo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thickBo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thickBo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thickBo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thickBo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thickBo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thickBo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thickBo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thickBo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thickBo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thickBo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thickBo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thickBo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thickBo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thickBo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thickBo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thickBo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thickBo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thickBo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thickBo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thickBo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thickBo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thickBo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thickBo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thickBo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thickBo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thickBo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thickBo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thickBo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thickBo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thickBo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thickBo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thickBo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thickBo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thickBo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thickBo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thickBo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thickBo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thickBo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thickBo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thickBo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thickBo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thickBo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thickBo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thickBo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thickBo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thickBo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thickBo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thickBo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thickBo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thickBo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thickBo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thickBo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thickBo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thickBo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thickBo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thickBo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thickBo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thickBo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thickBo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thickBo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thickBo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thickBo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thickBo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thickBo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thickBo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thickBo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thickBo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thickBo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thickBo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thickBo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thickBo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thickBo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thickBo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thickBo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thickBo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thickBo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thickBo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thickBo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thickBo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thickBo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thickBo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thickBo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thickBo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thickBo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thickBo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thickBo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thickBo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thickBo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thickBo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thickBo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thickBo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thickBo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thickBo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thickBo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thickBo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thickBo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thickBo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thickBo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thickBo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thickBo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thickBo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thickBo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thickBo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thickBo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thickBo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thickBo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thickBo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thickBo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thickBo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thickBo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thickBo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thickBo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thickBo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thickBo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thickBo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thickBo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thickBo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thickBo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thickBo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thickBo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thickBo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thickBo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thickBo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thickBo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thickBo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thickBo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thickBo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thickBo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thickBo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thickBo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thickBo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thickBo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thickBo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thickBo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5.75" customHeight="1" thickBo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5.75" customHeight="1" thickBo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5.75" customHeight="1" thickBo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5.75" customHeight="1" thickBo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5.75" customHeight="1" thickBo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5.75" customHeight="1" thickBo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5.75" customHeight="1" thickBo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5.75" customHeight="1" thickBo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5.75" customHeight="1" thickBo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5.75" customHeight="1" thickBo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5.75" customHeight="1" thickBo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5.75" customHeight="1" thickBot="1" x14ac:dyDescent="0.25">
      <c r="A1001" s="2"/>
      <c r="B1001" s="2"/>
      <c r="C1001" s="2"/>
      <c r="D1001" s="2"/>
      <c r="E1001" s="2"/>
      <c r="F1001" s="2"/>
      <c r="G1001" s="2"/>
      <c r="H1001" s="3"/>
      <c r="I1001" s="3"/>
      <c r="J1001" s="3"/>
      <c r="K1001" s="2"/>
      <c r="L1001" s="2"/>
      <c r="M1001" s="2"/>
      <c r="N1001" s="2"/>
      <c r="O1001" s="2"/>
      <c r="P1001" s="2"/>
      <c r="Q1001" s="2"/>
      <c r="R1001" s="2"/>
      <c r="S1001" s="2"/>
      <c r="T1001" s="2"/>
      <c r="U1001" s="2"/>
      <c r="V1001" s="2"/>
      <c r="W1001" s="2"/>
      <c r="X1001" s="2"/>
      <c r="Y1001" s="2"/>
      <c r="Z1001" s="2"/>
      <c r="AA1001" s="2"/>
      <c r="AB1001" s="2"/>
      <c r="AC1001" s="2"/>
    </row>
  </sheetData>
  <mergeCells count="9">
    <mergeCell ref="L14:M14"/>
    <mergeCell ref="A1:N1"/>
    <mergeCell ref="G2:H2"/>
    <mergeCell ref="A3:F3"/>
    <mergeCell ref="H3:J3"/>
    <mergeCell ref="L8:N8"/>
    <mergeCell ref="A10:B10"/>
    <mergeCell ref="H13:I13"/>
    <mergeCell ref="L3:O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2"/>
  <sheetViews>
    <sheetView workbookViewId="0">
      <pane xSplit="2" ySplit="2" topLeftCell="C3" activePane="bottomRight" state="frozen"/>
      <selection pane="topRight" activeCell="C1" sqref="C1"/>
      <selection pane="bottomLeft" activeCell="A2" sqref="A2"/>
      <selection pane="bottomRight" activeCell="E16" sqref="E16"/>
    </sheetView>
  </sheetViews>
  <sheetFormatPr defaultColWidth="12.5703125" defaultRowHeight="15.75" customHeight="1" x14ac:dyDescent="0.2"/>
  <cols>
    <col min="1" max="1" width="7" style="37" customWidth="1"/>
    <col min="2" max="2" width="61.85546875" style="36" customWidth="1"/>
    <col min="3" max="3" width="22" style="37" customWidth="1"/>
    <col min="4" max="16384" width="12.5703125" style="36"/>
  </cols>
  <sheetData>
    <row r="1" spans="1:3" ht="25.5" customHeight="1" thickBot="1" x14ac:dyDescent="0.25">
      <c r="A1" s="117" t="s">
        <v>441</v>
      </c>
      <c r="B1" s="117"/>
      <c r="C1" s="117"/>
    </row>
    <row r="2" spans="1:3" ht="22.5" customHeight="1" thickBot="1" x14ac:dyDescent="0.25">
      <c r="A2" s="31" t="s">
        <v>440</v>
      </c>
      <c r="B2" s="26" t="s">
        <v>0</v>
      </c>
      <c r="C2" s="31" t="s">
        <v>448</v>
      </c>
    </row>
    <row r="3" spans="1:3" ht="23.25" customHeight="1" thickBot="1" x14ac:dyDescent="0.25">
      <c r="A3" s="39">
        <v>1</v>
      </c>
      <c r="B3" s="47" t="s">
        <v>438</v>
      </c>
      <c r="C3" s="35" t="s">
        <v>207</v>
      </c>
    </row>
    <row r="4" spans="1:3" ht="23.25" customHeight="1" thickBot="1" x14ac:dyDescent="0.25">
      <c r="A4" s="39">
        <v>2</v>
      </c>
      <c r="B4" s="47" t="s">
        <v>240</v>
      </c>
      <c r="C4" s="35" t="s">
        <v>207</v>
      </c>
    </row>
    <row r="5" spans="1:3" ht="23.25" customHeight="1" thickBot="1" x14ac:dyDescent="0.25">
      <c r="A5" s="39">
        <v>3</v>
      </c>
      <c r="B5" s="47" t="s">
        <v>439</v>
      </c>
      <c r="C5" s="35" t="s">
        <v>207</v>
      </c>
    </row>
    <row r="6" spans="1:3" ht="23.25" customHeight="1" thickBot="1" x14ac:dyDescent="0.25">
      <c r="A6" s="39">
        <v>4</v>
      </c>
      <c r="B6" s="47" t="s">
        <v>437</v>
      </c>
      <c r="C6" s="34" t="s">
        <v>170</v>
      </c>
    </row>
    <row r="7" spans="1:3" ht="23.25" customHeight="1" thickBot="1" x14ac:dyDescent="0.25">
      <c r="A7" s="39">
        <v>5</v>
      </c>
      <c r="B7" s="47" t="s">
        <v>291</v>
      </c>
      <c r="C7" s="34" t="s">
        <v>170</v>
      </c>
    </row>
    <row r="8" spans="1:3" ht="23.25" customHeight="1" thickBot="1" x14ac:dyDescent="0.25">
      <c r="A8" s="39">
        <v>6</v>
      </c>
      <c r="B8" s="47" t="s">
        <v>38</v>
      </c>
      <c r="C8" s="33" t="s">
        <v>44</v>
      </c>
    </row>
    <row r="9" spans="1:3" ht="23.25" customHeight="1" thickBot="1" x14ac:dyDescent="0.25">
      <c r="A9" s="39">
        <v>7</v>
      </c>
      <c r="B9" s="47" t="s">
        <v>181</v>
      </c>
      <c r="C9" s="33" t="s">
        <v>44</v>
      </c>
    </row>
    <row r="10" spans="1:3" ht="23.25" customHeight="1" thickBot="1" x14ac:dyDescent="0.25">
      <c r="A10" s="39">
        <v>8</v>
      </c>
      <c r="B10" s="47" t="s">
        <v>309</v>
      </c>
      <c r="C10" s="33" t="s">
        <v>44</v>
      </c>
    </row>
    <row r="11" spans="1:3" ht="23.25" customHeight="1" thickBot="1" x14ac:dyDescent="0.25">
      <c r="A11" s="39">
        <v>9</v>
      </c>
      <c r="B11" s="47" t="s">
        <v>374</v>
      </c>
      <c r="C11" s="33" t="s">
        <v>44</v>
      </c>
    </row>
    <row r="12" spans="1:3" ht="23.25" customHeight="1" thickBot="1" x14ac:dyDescent="0.25">
      <c r="A12" s="39">
        <v>10</v>
      </c>
      <c r="B12" s="47" t="s">
        <v>431</v>
      </c>
      <c r="C12" s="33" t="s">
        <v>44</v>
      </c>
    </row>
  </sheetData>
  <autoFilter ref="A2:C12" xr:uid="{00000000-0009-0000-0000-000002000000}">
    <sortState xmlns:xlrd2="http://schemas.microsoft.com/office/spreadsheetml/2017/richdata2" ref="A3:C12">
      <sortCondition ref="C6:C12"/>
    </sortState>
  </autoFilter>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28"/>
  <sheetViews>
    <sheetView zoomScaleNormal="100" workbookViewId="0">
      <pane xSplit="2" ySplit="4" topLeftCell="C5" activePane="bottomRight" state="frozen"/>
      <selection pane="topRight" activeCell="C1" sqref="C1"/>
      <selection pane="bottomLeft" activeCell="A2" sqref="A2"/>
      <selection pane="bottomRight" activeCell="R15" sqref="R15"/>
    </sheetView>
  </sheetViews>
  <sheetFormatPr defaultColWidth="12.5703125" defaultRowHeight="15.75" customHeight="1" x14ac:dyDescent="0.2"/>
  <cols>
    <col min="1" max="1" width="8.42578125" style="46" customWidth="1"/>
    <col min="2" max="2" width="47.28515625" style="43" customWidth="1"/>
    <col min="3" max="3" width="13.5703125" style="46" customWidth="1"/>
    <col min="4" max="4" width="15.42578125" style="46" customWidth="1"/>
    <col min="5" max="5" width="12.5703125" style="43" customWidth="1"/>
    <col min="6" max="16384" width="12.5703125" style="43"/>
  </cols>
  <sheetData>
    <row r="1" spans="1:11" ht="18.75" customHeight="1" x14ac:dyDescent="0.2">
      <c r="A1" s="118" t="s">
        <v>442</v>
      </c>
      <c r="B1" s="118"/>
      <c r="C1" s="118"/>
      <c r="D1" s="118"/>
      <c r="E1" s="118"/>
      <c r="F1" s="118"/>
    </row>
    <row r="2" spans="1:11" ht="6.75" hidden="1" customHeight="1" x14ac:dyDescent="0.2">
      <c r="A2" s="125" t="s">
        <v>443</v>
      </c>
      <c r="B2" s="125"/>
      <c r="C2" s="125"/>
      <c r="D2" s="125"/>
    </row>
    <row r="3" spans="1:11" ht="31.5" customHeight="1" x14ac:dyDescent="0.2">
      <c r="A3" s="61"/>
      <c r="B3" s="63" t="s">
        <v>633</v>
      </c>
      <c r="C3" s="64">
        <f ca="1">TODAY()</f>
        <v>45377</v>
      </c>
      <c r="D3" s="60"/>
      <c r="E3" s="60"/>
      <c r="F3" s="60"/>
    </row>
    <row r="4" spans="1:11" ht="18.75" customHeight="1" x14ac:dyDescent="0.2">
      <c r="A4" s="55" t="s">
        <v>440</v>
      </c>
      <c r="B4" s="56" t="s">
        <v>0</v>
      </c>
      <c r="C4" s="55" t="s">
        <v>444</v>
      </c>
      <c r="D4" s="55" t="s">
        <v>445</v>
      </c>
      <c r="E4" s="124" t="s">
        <v>474</v>
      </c>
      <c r="F4" s="124"/>
    </row>
    <row r="5" spans="1:11" ht="18.75" customHeight="1" x14ac:dyDescent="0.2">
      <c r="A5" s="40">
        <v>1</v>
      </c>
      <c r="B5" s="41" t="s">
        <v>438</v>
      </c>
      <c r="C5" s="42">
        <v>2</v>
      </c>
      <c r="D5" s="42" t="s">
        <v>471</v>
      </c>
      <c r="E5" s="50"/>
      <c r="F5" s="50"/>
    </row>
    <row r="6" spans="1:11" ht="18.75" customHeight="1" x14ac:dyDescent="0.2">
      <c r="A6" s="40">
        <v>2</v>
      </c>
      <c r="B6" s="41" t="s">
        <v>240</v>
      </c>
      <c r="C6" s="42">
        <v>2</v>
      </c>
      <c r="D6" s="42" t="s">
        <v>472</v>
      </c>
      <c r="E6" s="50"/>
      <c r="F6" s="50"/>
    </row>
    <row r="7" spans="1:11" ht="18.75" customHeight="1" x14ac:dyDescent="0.2">
      <c r="A7" s="40">
        <v>3</v>
      </c>
      <c r="B7" s="41" t="s">
        <v>181</v>
      </c>
      <c r="C7" s="42">
        <v>1</v>
      </c>
      <c r="D7" s="42" t="s">
        <v>446</v>
      </c>
      <c r="E7" s="50"/>
      <c r="F7" s="50"/>
    </row>
    <row r="8" spans="1:11" ht="18.75" customHeight="1" x14ac:dyDescent="0.2">
      <c r="A8" s="40">
        <v>4</v>
      </c>
      <c r="B8" s="41" t="s">
        <v>220</v>
      </c>
      <c r="C8" s="42">
        <v>1</v>
      </c>
      <c r="D8" s="42" t="s">
        <v>447</v>
      </c>
      <c r="E8" s="50"/>
      <c r="F8" s="50"/>
    </row>
    <row r="9" spans="1:11" ht="18.75" customHeight="1" x14ac:dyDescent="0.2">
      <c r="A9" s="40">
        <v>5</v>
      </c>
      <c r="B9" s="41" t="s">
        <v>368</v>
      </c>
      <c r="C9" s="42">
        <v>1</v>
      </c>
      <c r="D9" s="42" t="s">
        <v>458</v>
      </c>
      <c r="E9" s="123" t="s">
        <v>475</v>
      </c>
      <c r="F9" s="123"/>
    </row>
    <row r="10" spans="1:11" ht="18.75" customHeight="1" x14ac:dyDescent="0.2">
      <c r="A10" s="40">
        <v>6</v>
      </c>
      <c r="B10" s="41" t="s">
        <v>215</v>
      </c>
      <c r="C10" s="42">
        <v>1</v>
      </c>
      <c r="D10" s="42" t="s">
        <v>632</v>
      </c>
      <c r="E10" s="41"/>
      <c r="F10" s="41"/>
    </row>
    <row r="11" spans="1:11" ht="18.75" customHeight="1" x14ac:dyDescent="0.2">
      <c r="A11" s="40">
        <v>7</v>
      </c>
      <c r="B11" s="41" t="s">
        <v>334</v>
      </c>
      <c r="C11" s="42">
        <v>1</v>
      </c>
      <c r="D11" s="42" t="s">
        <v>473</v>
      </c>
      <c r="E11" s="50"/>
      <c r="F11" s="50"/>
    </row>
    <row r="12" spans="1:11" ht="18.75" customHeight="1" x14ac:dyDescent="0.2">
      <c r="A12" s="126" t="s">
        <v>388</v>
      </c>
      <c r="B12" s="126"/>
      <c r="C12" s="44">
        <f>SUM(C5:C11)</f>
        <v>9</v>
      </c>
      <c r="D12" s="45"/>
      <c r="E12" s="50"/>
      <c r="F12" s="50"/>
    </row>
    <row r="16" spans="1:11" ht="15.75" customHeight="1" x14ac:dyDescent="0.2">
      <c r="E16" s="119" t="s">
        <v>455</v>
      </c>
      <c r="F16" s="120"/>
      <c r="G16" s="121"/>
      <c r="I16" s="119" t="s">
        <v>467</v>
      </c>
      <c r="J16" s="120"/>
      <c r="K16" s="121"/>
    </row>
    <row r="17" spans="5:11" ht="15.75" customHeight="1" x14ac:dyDescent="0.2">
      <c r="E17" s="50"/>
      <c r="F17" s="50"/>
      <c r="G17" s="52" t="s">
        <v>461</v>
      </c>
      <c r="I17" s="50"/>
      <c r="J17" s="50"/>
      <c r="K17" s="52" t="s">
        <v>461</v>
      </c>
    </row>
    <row r="18" spans="5:11" ht="15.75" customHeight="1" x14ac:dyDescent="0.2">
      <c r="E18" s="50"/>
      <c r="F18" s="50"/>
      <c r="G18" s="51" t="s">
        <v>456</v>
      </c>
      <c r="I18" s="50"/>
      <c r="J18" s="50"/>
      <c r="K18" s="51" t="s">
        <v>456</v>
      </c>
    </row>
    <row r="19" spans="5:11" ht="33.75" customHeight="1" x14ac:dyDescent="0.2">
      <c r="E19" s="54" t="s">
        <v>459</v>
      </c>
      <c r="F19" s="45"/>
      <c r="G19" s="54" t="s">
        <v>462</v>
      </c>
      <c r="I19" s="54" t="s">
        <v>468</v>
      </c>
      <c r="J19" s="45"/>
      <c r="K19" s="54" t="s">
        <v>469</v>
      </c>
    </row>
    <row r="20" spans="5:11" ht="6" customHeight="1" x14ac:dyDescent="0.2">
      <c r="E20" s="45"/>
      <c r="F20" s="45"/>
      <c r="G20" s="45"/>
      <c r="I20" s="45"/>
      <c r="J20" s="45"/>
      <c r="K20" s="45"/>
    </row>
    <row r="21" spans="5:11" ht="30.75" customHeight="1" x14ac:dyDescent="0.2">
      <c r="E21" s="54" t="s">
        <v>463</v>
      </c>
      <c r="F21" s="45"/>
      <c r="G21" s="54" t="s">
        <v>464</v>
      </c>
      <c r="I21" s="45"/>
      <c r="J21" s="45"/>
      <c r="K21" s="45"/>
    </row>
    <row r="22" spans="5:11" ht="6" customHeight="1" x14ac:dyDescent="0.2">
      <c r="E22" s="45"/>
      <c r="F22" s="45"/>
      <c r="G22" s="45"/>
      <c r="I22" s="45"/>
      <c r="J22" s="45"/>
      <c r="K22" s="45"/>
    </row>
    <row r="23" spans="5:11" ht="24.75" customHeight="1" x14ac:dyDescent="0.2">
      <c r="E23" s="122" t="s">
        <v>457</v>
      </c>
      <c r="F23" s="122"/>
      <c r="G23" s="53" t="s">
        <v>456</v>
      </c>
      <c r="I23" s="122" t="s">
        <v>457</v>
      </c>
      <c r="J23" s="122"/>
      <c r="K23" s="53" t="s">
        <v>456</v>
      </c>
    </row>
    <row r="24" spans="5:11" ht="5.25" customHeight="1" x14ac:dyDescent="0.2">
      <c r="E24" s="45"/>
      <c r="F24" s="45"/>
      <c r="G24" s="45"/>
      <c r="I24" s="45"/>
      <c r="J24" s="45"/>
      <c r="K24" s="45"/>
    </row>
    <row r="25" spans="5:11" ht="30" customHeight="1" x14ac:dyDescent="0.2">
      <c r="E25" s="54" t="s">
        <v>465</v>
      </c>
      <c r="F25" s="45"/>
      <c r="G25" s="54" t="s">
        <v>466</v>
      </c>
      <c r="I25" s="45"/>
      <c r="J25" s="45"/>
      <c r="K25" s="45"/>
    </row>
    <row r="26" spans="5:11" ht="6.75" customHeight="1" x14ac:dyDescent="0.2">
      <c r="E26" s="45"/>
      <c r="F26" s="45"/>
      <c r="G26" s="45"/>
      <c r="I26" s="45"/>
      <c r="J26" s="45"/>
      <c r="K26" s="45"/>
    </row>
    <row r="27" spans="5:11" ht="31.5" customHeight="1" x14ac:dyDescent="0.2">
      <c r="E27" s="54" t="s">
        <v>460</v>
      </c>
      <c r="F27" s="45"/>
      <c r="G27" s="54" t="s">
        <v>470</v>
      </c>
      <c r="I27" s="45"/>
      <c r="J27" s="45"/>
      <c r="K27" s="45"/>
    </row>
    <row r="28" spans="5:11" ht="24.75" customHeight="1" x14ac:dyDescent="0.2">
      <c r="E28" s="45"/>
      <c r="F28" s="45"/>
      <c r="G28" s="53" t="s">
        <v>456</v>
      </c>
      <c r="I28" s="45"/>
      <c r="J28" s="45"/>
      <c r="K28" s="53" t="s">
        <v>456</v>
      </c>
    </row>
  </sheetData>
  <autoFilter ref="A4:D9" xr:uid="{00000000-0009-0000-0000-000003000000}"/>
  <mergeCells count="9">
    <mergeCell ref="A1:F1"/>
    <mergeCell ref="I16:K16"/>
    <mergeCell ref="I23:J23"/>
    <mergeCell ref="E9:F9"/>
    <mergeCell ref="E4:F4"/>
    <mergeCell ref="A2:D2"/>
    <mergeCell ref="A12:B12"/>
    <mergeCell ref="E16:G16"/>
    <mergeCell ref="E23:F23"/>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Q69"/>
  <sheetViews>
    <sheetView zoomScale="85" zoomScaleNormal="85" workbookViewId="0">
      <pane xSplit="2" ySplit="1" topLeftCell="C35" activePane="bottomRight" state="frozen"/>
      <selection pane="topRight" activeCell="C1" sqref="C1"/>
      <selection pane="bottomLeft" activeCell="A2" sqref="A2"/>
      <selection pane="bottomRight" activeCell="B50" sqref="B50"/>
    </sheetView>
  </sheetViews>
  <sheetFormatPr defaultColWidth="12.5703125" defaultRowHeight="15.75" customHeight="1" x14ac:dyDescent="0.2"/>
  <cols>
    <col min="1" max="1" width="17" style="46" customWidth="1"/>
    <col min="2" max="2" width="50.42578125" style="36" customWidth="1"/>
    <col min="3" max="3" width="12" style="68" customWidth="1"/>
    <col min="4" max="4" width="18.85546875" style="37" customWidth="1"/>
    <col min="5" max="5" width="27.42578125" style="37" customWidth="1"/>
    <col min="6" max="6" width="44.28515625" style="37" customWidth="1"/>
    <col min="7" max="7" width="24" style="38" hidden="1" customWidth="1"/>
    <col min="8" max="8" width="33.85546875" style="37" hidden="1" customWidth="1"/>
    <col min="9" max="9" width="22.5703125" style="37" hidden="1" customWidth="1"/>
    <col min="10" max="10" width="18.85546875" style="37" hidden="1" customWidth="1"/>
    <col min="11" max="11" width="30.42578125" style="37" hidden="1" customWidth="1"/>
    <col min="12" max="12" width="34.42578125" style="37" hidden="1" customWidth="1"/>
    <col min="13" max="13" width="34.42578125" style="59" customWidth="1"/>
    <col min="14" max="14" width="34.42578125" style="37" customWidth="1"/>
    <col min="15" max="15" width="8.85546875" style="37" customWidth="1"/>
    <col min="16" max="16" width="80.28515625" style="36" customWidth="1"/>
    <col min="17" max="17" width="18" style="36" customWidth="1"/>
    <col min="18" max="16384" width="12.5703125" style="36"/>
  </cols>
  <sheetData>
    <row r="1" spans="1:17" ht="38.25" customHeight="1" thickBot="1" x14ac:dyDescent="0.25">
      <c r="A1" s="62" t="s">
        <v>638</v>
      </c>
      <c r="B1" s="57" t="s">
        <v>625</v>
      </c>
      <c r="C1" s="66" t="s">
        <v>389</v>
      </c>
      <c r="D1" s="57" t="s">
        <v>1</v>
      </c>
      <c r="E1" s="57" t="s">
        <v>2</v>
      </c>
      <c r="F1" s="57" t="s">
        <v>3</v>
      </c>
      <c r="G1" s="57" t="s">
        <v>476</v>
      </c>
      <c r="H1" s="57" t="s">
        <v>4</v>
      </c>
      <c r="I1" s="57" t="s">
        <v>5</v>
      </c>
      <c r="J1" s="57" t="s">
        <v>6</v>
      </c>
      <c r="K1" s="57" t="s">
        <v>7</v>
      </c>
      <c r="L1" s="57" t="s">
        <v>8</v>
      </c>
      <c r="M1" s="58" t="s">
        <v>629</v>
      </c>
      <c r="N1" s="57" t="s">
        <v>9</v>
      </c>
      <c r="O1" s="58" t="s">
        <v>10</v>
      </c>
      <c r="P1" s="57" t="s">
        <v>477</v>
      </c>
      <c r="Q1" s="26" t="s">
        <v>478</v>
      </c>
    </row>
    <row r="2" spans="1:17" ht="101.25" customHeight="1" thickBot="1" x14ac:dyDescent="0.25">
      <c r="A2" s="34" t="s">
        <v>170</v>
      </c>
      <c r="B2" s="2" t="s">
        <v>291</v>
      </c>
      <c r="C2" s="67">
        <v>1</v>
      </c>
      <c r="D2" s="2">
        <v>2500150543</v>
      </c>
      <c r="E2" s="2" t="s">
        <v>50</v>
      </c>
      <c r="F2" s="2" t="s">
        <v>292</v>
      </c>
      <c r="G2" s="2" t="s">
        <v>574</v>
      </c>
      <c r="H2" s="2" t="s">
        <v>293</v>
      </c>
      <c r="I2" s="2" t="s">
        <v>294</v>
      </c>
      <c r="J2" s="2" t="s">
        <v>16</v>
      </c>
      <c r="K2" s="2">
        <v>913520208</v>
      </c>
      <c r="L2" s="2" t="s">
        <v>295</v>
      </c>
      <c r="M2" s="58" t="s">
        <v>634</v>
      </c>
      <c r="N2" s="2" t="s">
        <v>296</v>
      </c>
      <c r="O2" s="32">
        <v>50</v>
      </c>
      <c r="P2" s="2" t="s">
        <v>575</v>
      </c>
      <c r="Q2" s="29"/>
    </row>
    <row r="3" spans="1:17" ht="161.25" customHeight="1" thickBot="1" x14ac:dyDescent="0.25">
      <c r="A3" s="34" t="s">
        <v>170</v>
      </c>
      <c r="B3" s="2" t="s">
        <v>538</v>
      </c>
      <c r="C3" s="67">
        <v>2</v>
      </c>
      <c r="D3" s="2">
        <v>108617006</v>
      </c>
      <c r="E3" s="2" t="s">
        <v>13</v>
      </c>
      <c r="F3" s="2" t="s">
        <v>165</v>
      </c>
      <c r="G3" s="2" t="s">
        <v>539</v>
      </c>
      <c r="H3" s="2" t="s">
        <v>166</v>
      </c>
      <c r="I3" s="2" t="s">
        <v>105</v>
      </c>
      <c r="J3" s="2" t="s">
        <v>167</v>
      </c>
      <c r="K3" s="2">
        <v>386577068</v>
      </c>
      <c r="L3" s="2" t="s">
        <v>168</v>
      </c>
      <c r="M3" s="58" t="s">
        <v>628</v>
      </c>
      <c r="N3" s="2" t="s">
        <v>169</v>
      </c>
      <c r="O3" s="32">
        <v>50</v>
      </c>
      <c r="P3" s="2" t="s">
        <v>642</v>
      </c>
      <c r="Q3" s="29"/>
    </row>
    <row r="4" spans="1:17" ht="101.25" customHeight="1" thickBot="1" x14ac:dyDescent="0.25">
      <c r="A4" s="33" t="s">
        <v>44</v>
      </c>
      <c r="B4" s="2" t="s">
        <v>38</v>
      </c>
      <c r="C4" s="69">
        <v>9</v>
      </c>
      <c r="D4" s="2">
        <v>2500625483</v>
      </c>
      <c r="E4" s="2" t="s">
        <v>39</v>
      </c>
      <c r="F4" s="2" t="s">
        <v>40</v>
      </c>
      <c r="G4" s="2" t="s">
        <v>497</v>
      </c>
      <c r="H4" s="2" t="s">
        <v>41</v>
      </c>
      <c r="I4" s="2" t="s">
        <v>70</v>
      </c>
      <c r="J4" s="2" t="s">
        <v>16</v>
      </c>
      <c r="K4" s="2">
        <v>394430718</v>
      </c>
      <c r="L4" s="2" t="s">
        <v>42</v>
      </c>
      <c r="M4" s="58" t="s">
        <v>630</v>
      </c>
      <c r="N4" s="2" t="s">
        <v>43</v>
      </c>
      <c r="O4" s="32">
        <v>70</v>
      </c>
      <c r="P4" s="2" t="s">
        <v>645</v>
      </c>
      <c r="Q4" s="27" t="s">
        <v>495</v>
      </c>
    </row>
    <row r="5" spans="1:17" ht="101.25" customHeight="1" thickBot="1" x14ac:dyDescent="0.25">
      <c r="A5" s="33" t="s">
        <v>44</v>
      </c>
      <c r="B5" s="2" t="s">
        <v>309</v>
      </c>
      <c r="C5" s="69">
        <v>10</v>
      </c>
      <c r="D5" s="2">
        <v>101598393</v>
      </c>
      <c r="E5" s="2" t="s">
        <v>50</v>
      </c>
      <c r="F5" s="2" t="s">
        <v>310</v>
      </c>
      <c r="G5" s="2" t="s">
        <v>581</v>
      </c>
      <c r="H5" s="2" t="s">
        <v>311</v>
      </c>
      <c r="I5" s="2" t="s">
        <v>312</v>
      </c>
      <c r="J5" s="2" t="s">
        <v>313</v>
      </c>
      <c r="K5" s="2">
        <v>985024682</v>
      </c>
      <c r="L5" s="2" t="s">
        <v>314</v>
      </c>
      <c r="M5" s="58" t="s">
        <v>626</v>
      </c>
      <c r="N5" s="2" t="s">
        <v>315</v>
      </c>
      <c r="O5" s="32">
        <v>4</v>
      </c>
      <c r="P5" s="2" t="s">
        <v>575</v>
      </c>
      <c r="Q5" s="27"/>
    </row>
    <row r="6" spans="1:17" ht="101.25" customHeight="1" thickBot="1" x14ac:dyDescent="0.25">
      <c r="A6" s="33" t="s">
        <v>44</v>
      </c>
      <c r="B6" s="2" t="s">
        <v>181</v>
      </c>
      <c r="C6" s="69">
        <v>11</v>
      </c>
      <c r="D6" s="2">
        <v>900329830</v>
      </c>
      <c r="E6" s="2" t="s">
        <v>50</v>
      </c>
      <c r="F6" s="2" t="s">
        <v>182</v>
      </c>
      <c r="G6" s="2" t="s">
        <v>542</v>
      </c>
      <c r="H6" s="2" t="s">
        <v>183</v>
      </c>
      <c r="I6" s="2" t="s">
        <v>70</v>
      </c>
      <c r="J6" s="2" t="s">
        <v>109</v>
      </c>
      <c r="K6" s="2">
        <v>329713725</v>
      </c>
      <c r="L6" s="2" t="s">
        <v>184</v>
      </c>
      <c r="M6" s="58" t="s">
        <v>626</v>
      </c>
      <c r="N6" s="2" t="s">
        <v>185</v>
      </c>
      <c r="O6" s="32">
        <v>45</v>
      </c>
      <c r="P6" s="2" t="s">
        <v>646</v>
      </c>
      <c r="Q6" s="27" t="s">
        <v>490</v>
      </c>
    </row>
    <row r="7" spans="1:17" ht="101.25" customHeight="1" thickBot="1" x14ac:dyDescent="0.25">
      <c r="A7" s="33" t="s">
        <v>44</v>
      </c>
      <c r="B7" s="2" t="s">
        <v>374</v>
      </c>
      <c r="C7" s="69">
        <v>12</v>
      </c>
      <c r="D7" s="2">
        <v>2300981491</v>
      </c>
      <c r="E7" s="2" t="s">
        <v>32</v>
      </c>
      <c r="F7" s="2" t="s">
        <v>375</v>
      </c>
      <c r="G7" s="2" t="s">
        <v>599</v>
      </c>
      <c r="H7" s="2" t="s">
        <v>376</v>
      </c>
      <c r="I7" s="2" t="s">
        <v>377</v>
      </c>
      <c r="J7" s="2" t="s">
        <v>273</v>
      </c>
      <c r="K7" s="2">
        <v>989894626</v>
      </c>
      <c r="L7" s="2" t="s">
        <v>378</v>
      </c>
      <c r="M7" s="58" t="s">
        <v>634</v>
      </c>
      <c r="N7" s="2" t="s">
        <v>379</v>
      </c>
      <c r="O7" s="32">
        <v>200</v>
      </c>
      <c r="P7" s="2" t="s">
        <v>498</v>
      </c>
      <c r="Q7" s="27"/>
    </row>
    <row r="8" spans="1:17" ht="101.25" customHeight="1" thickBot="1" x14ac:dyDescent="0.25">
      <c r="A8" s="32" t="s">
        <v>18</v>
      </c>
      <c r="B8" s="71" t="s">
        <v>454</v>
      </c>
      <c r="C8" s="67">
        <v>13</v>
      </c>
      <c r="D8" s="71">
        <v>101138244</v>
      </c>
      <c r="E8" s="71" t="s">
        <v>13</v>
      </c>
      <c r="F8" s="71" t="s">
        <v>189</v>
      </c>
      <c r="G8" s="71" t="s">
        <v>545</v>
      </c>
      <c r="H8" s="71" t="s">
        <v>190</v>
      </c>
      <c r="I8" s="71" t="s">
        <v>191</v>
      </c>
      <c r="J8" s="71" t="s">
        <v>192</v>
      </c>
      <c r="K8" s="71" t="s">
        <v>193</v>
      </c>
      <c r="L8" s="71" t="s">
        <v>194</v>
      </c>
      <c r="M8" s="72" t="s">
        <v>647</v>
      </c>
      <c r="N8" s="2" t="s">
        <v>195</v>
      </c>
      <c r="O8" s="32">
        <v>200</v>
      </c>
      <c r="P8" s="2" t="s">
        <v>648</v>
      </c>
      <c r="Q8" s="2" t="s">
        <v>495</v>
      </c>
    </row>
    <row r="9" spans="1:17" ht="101.25" customHeight="1" thickBot="1" x14ac:dyDescent="0.25">
      <c r="A9" s="32" t="s">
        <v>18</v>
      </c>
      <c r="B9" s="71" t="s">
        <v>344</v>
      </c>
      <c r="C9" s="69">
        <v>14</v>
      </c>
      <c r="D9" s="71">
        <v>108169146</v>
      </c>
      <c r="E9" s="71" t="s">
        <v>50</v>
      </c>
      <c r="F9" s="71" t="s">
        <v>345</v>
      </c>
      <c r="G9" s="71" t="s">
        <v>590</v>
      </c>
      <c r="H9" s="71" t="s">
        <v>346</v>
      </c>
      <c r="I9" s="71" t="s">
        <v>347</v>
      </c>
      <c r="J9" s="71" t="s">
        <v>348</v>
      </c>
      <c r="K9" s="71" t="s">
        <v>349</v>
      </c>
      <c r="L9" s="71" t="s">
        <v>350</v>
      </c>
      <c r="M9" s="72" t="s">
        <v>647</v>
      </c>
      <c r="N9" s="2" t="s">
        <v>430</v>
      </c>
      <c r="O9" s="32">
        <v>500</v>
      </c>
      <c r="P9" s="2" t="s">
        <v>591</v>
      </c>
      <c r="Q9" s="2" t="s">
        <v>495</v>
      </c>
    </row>
    <row r="10" spans="1:17" ht="123" customHeight="1" thickBot="1" x14ac:dyDescent="0.25">
      <c r="A10" s="32" t="s">
        <v>18</v>
      </c>
      <c r="B10" s="71" t="s">
        <v>297</v>
      </c>
      <c r="C10" s="69">
        <v>15</v>
      </c>
      <c r="D10" s="71">
        <v>202126541</v>
      </c>
      <c r="E10" s="71" t="s">
        <v>22</v>
      </c>
      <c r="F10" s="71" t="s">
        <v>425</v>
      </c>
      <c r="G10" s="71" t="s">
        <v>576</v>
      </c>
      <c r="H10" s="71" t="s">
        <v>298</v>
      </c>
      <c r="I10" s="71" t="s">
        <v>299</v>
      </c>
      <c r="J10" s="71" t="s">
        <v>300</v>
      </c>
      <c r="K10" s="71">
        <v>926228282</v>
      </c>
      <c r="L10" s="71" t="s">
        <v>301</v>
      </c>
      <c r="M10" s="72" t="s">
        <v>647</v>
      </c>
      <c r="N10" s="2" t="s">
        <v>302</v>
      </c>
      <c r="O10" s="32">
        <v>200</v>
      </c>
      <c r="P10" s="2" t="s">
        <v>577</v>
      </c>
      <c r="Q10" s="2" t="s">
        <v>495</v>
      </c>
    </row>
    <row r="11" spans="1:17" ht="101.25" customHeight="1" thickBot="1" x14ac:dyDescent="0.25">
      <c r="A11" s="32" t="s">
        <v>18</v>
      </c>
      <c r="B11" s="71" t="s">
        <v>617</v>
      </c>
      <c r="C11" s="69">
        <v>16</v>
      </c>
      <c r="D11" s="71">
        <v>105993651</v>
      </c>
      <c r="E11" s="71" t="s">
        <v>13</v>
      </c>
      <c r="F11" s="71" t="s">
        <v>618</v>
      </c>
      <c r="G11" s="71" t="s">
        <v>619</v>
      </c>
      <c r="H11" s="71" t="s">
        <v>620</v>
      </c>
      <c r="I11" s="71" t="s">
        <v>621</v>
      </c>
      <c r="J11" s="71" t="s">
        <v>622</v>
      </c>
      <c r="K11" s="71">
        <v>866213666</v>
      </c>
      <c r="L11" s="71" t="s">
        <v>623</v>
      </c>
      <c r="M11" s="72" t="s">
        <v>647</v>
      </c>
      <c r="N11" s="2" t="s">
        <v>624</v>
      </c>
      <c r="O11" s="32">
        <v>50</v>
      </c>
      <c r="P11" s="2" t="s">
        <v>546</v>
      </c>
      <c r="Q11" s="2" t="s">
        <v>495</v>
      </c>
    </row>
    <row r="12" spans="1:17" ht="101.25" customHeight="1" thickBot="1" x14ac:dyDescent="0.25">
      <c r="A12" s="32" t="s">
        <v>18</v>
      </c>
      <c r="B12" s="2" t="s">
        <v>138</v>
      </c>
      <c r="C12" s="67">
        <v>17</v>
      </c>
      <c r="D12" s="2">
        <v>101329672</v>
      </c>
      <c r="E12" s="2" t="s">
        <v>50</v>
      </c>
      <c r="F12" s="2" t="s">
        <v>139</v>
      </c>
      <c r="G12" s="2" t="s">
        <v>530</v>
      </c>
      <c r="H12" s="2" t="s">
        <v>140</v>
      </c>
      <c r="I12" s="2" t="s">
        <v>141</v>
      </c>
      <c r="J12" s="2" t="s">
        <v>16</v>
      </c>
      <c r="K12" s="2">
        <v>916020968</v>
      </c>
      <c r="L12" s="2" t="s">
        <v>142</v>
      </c>
      <c r="M12" s="58" t="s">
        <v>626</v>
      </c>
      <c r="N12" s="2" t="s">
        <v>143</v>
      </c>
      <c r="O12" s="32">
        <v>25</v>
      </c>
      <c r="P12" s="2" t="s">
        <v>653</v>
      </c>
      <c r="Q12" s="2" t="s">
        <v>524</v>
      </c>
    </row>
    <row r="13" spans="1:17" ht="101.25" customHeight="1" thickBot="1" x14ac:dyDescent="0.25">
      <c r="A13" s="32" t="s">
        <v>18</v>
      </c>
      <c r="B13" s="2" t="s">
        <v>55</v>
      </c>
      <c r="C13" s="69">
        <v>18</v>
      </c>
      <c r="D13" s="2">
        <v>200130239</v>
      </c>
      <c r="E13" s="2" t="s">
        <v>50</v>
      </c>
      <c r="F13" s="2" t="s">
        <v>56</v>
      </c>
      <c r="G13" s="2" t="s">
        <v>503</v>
      </c>
      <c r="H13" s="2" t="s">
        <v>57</v>
      </c>
      <c r="I13" s="2" t="s">
        <v>58</v>
      </c>
      <c r="J13" s="2" t="s">
        <v>59</v>
      </c>
      <c r="K13" s="2">
        <v>778275725</v>
      </c>
      <c r="L13" s="2" t="s">
        <v>60</v>
      </c>
      <c r="M13" s="58" t="s">
        <v>626</v>
      </c>
      <c r="N13" s="2" t="s">
        <v>409</v>
      </c>
      <c r="O13" s="32">
        <v>150</v>
      </c>
      <c r="P13" s="2" t="s">
        <v>676</v>
      </c>
      <c r="Q13" s="2" t="s">
        <v>495</v>
      </c>
    </row>
    <row r="14" spans="1:17" ht="101.25" customHeight="1" thickBot="1" x14ac:dyDescent="0.25">
      <c r="A14" s="32" t="s">
        <v>18</v>
      </c>
      <c r="B14" s="2" t="s">
        <v>110</v>
      </c>
      <c r="C14" s="69">
        <v>19</v>
      </c>
      <c r="D14" s="2">
        <v>102358972</v>
      </c>
      <c r="E14" s="2" t="s">
        <v>50</v>
      </c>
      <c r="F14" s="2" t="s">
        <v>111</v>
      </c>
      <c r="G14" s="2" t="s">
        <v>523</v>
      </c>
      <c r="H14" s="2" t="s">
        <v>112</v>
      </c>
      <c r="I14" s="2" t="s">
        <v>113</v>
      </c>
      <c r="J14" s="2" t="s">
        <v>114</v>
      </c>
      <c r="K14" s="2">
        <v>946654115</v>
      </c>
      <c r="L14" s="2" t="s">
        <v>115</v>
      </c>
      <c r="M14" s="58" t="s">
        <v>626</v>
      </c>
      <c r="N14" s="2" t="s">
        <v>116</v>
      </c>
      <c r="O14" s="32">
        <v>10</v>
      </c>
      <c r="P14" s="2" t="s">
        <v>677</v>
      </c>
      <c r="Q14" s="2" t="s">
        <v>524</v>
      </c>
    </row>
    <row r="15" spans="1:17" ht="127.5" customHeight="1" thickBot="1" x14ac:dyDescent="0.25">
      <c r="A15" s="32" t="s">
        <v>18</v>
      </c>
      <c r="B15" s="2" t="s">
        <v>90</v>
      </c>
      <c r="C15" s="69">
        <v>20</v>
      </c>
      <c r="D15" s="2">
        <v>106688812</v>
      </c>
      <c r="E15" s="2" t="s">
        <v>50</v>
      </c>
      <c r="F15" s="2" t="s">
        <v>91</v>
      </c>
      <c r="G15" s="2" t="s">
        <v>519</v>
      </c>
      <c r="H15" s="2" t="s">
        <v>92</v>
      </c>
      <c r="I15" s="2" t="s">
        <v>93</v>
      </c>
      <c r="J15" s="2" t="s">
        <v>94</v>
      </c>
      <c r="K15" s="2">
        <v>915108033</v>
      </c>
      <c r="L15" s="2" t="s">
        <v>95</v>
      </c>
      <c r="M15" s="58" t="s">
        <v>626</v>
      </c>
      <c r="N15" s="2" t="s">
        <v>410</v>
      </c>
      <c r="O15" s="32">
        <v>6</v>
      </c>
      <c r="P15" s="2" t="s">
        <v>653</v>
      </c>
      <c r="Q15" s="2" t="s">
        <v>495</v>
      </c>
    </row>
    <row r="16" spans="1:17" ht="101.25" customHeight="1" thickBot="1" x14ac:dyDescent="0.25">
      <c r="A16" s="32" t="s">
        <v>18</v>
      </c>
      <c r="B16" s="2" t="s">
        <v>153</v>
      </c>
      <c r="C16" s="69">
        <v>21</v>
      </c>
      <c r="D16" s="2">
        <v>200167782</v>
      </c>
      <c r="E16" s="2" t="s">
        <v>13</v>
      </c>
      <c r="F16" s="2" t="s">
        <v>154</v>
      </c>
      <c r="G16" s="2" t="s">
        <v>536</v>
      </c>
      <c r="H16" s="2" t="s">
        <v>155</v>
      </c>
      <c r="I16" s="2" t="s">
        <v>414</v>
      </c>
      <c r="J16" s="2" t="s">
        <v>156</v>
      </c>
      <c r="K16" s="2">
        <v>333306986</v>
      </c>
      <c r="L16" s="2" t="s">
        <v>157</v>
      </c>
      <c r="M16" s="58" t="s">
        <v>626</v>
      </c>
      <c r="N16" s="2" t="s">
        <v>158</v>
      </c>
      <c r="O16" s="32">
        <v>4</v>
      </c>
      <c r="P16" s="2" t="s">
        <v>678</v>
      </c>
      <c r="Q16" s="2"/>
    </row>
    <row r="17" spans="1:17" ht="101.25" customHeight="1" thickBot="1" x14ac:dyDescent="0.25">
      <c r="A17" s="32" t="s">
        <v>18</v>
      </c>
      <c r="B17" s="2" t="s">
        <v>171</v>
      </c>
      <c r="C17" s="69">
        <v>22</v>
      </c>
      <c r="D17" s="2">
        <v>2500213190</v>
      </c>
      <c r="E17" s="2" t="s">
        <v>39</v>
      </c>
      <c r="F17" s="2" t="s">
        <v>415</v>
      </c>
      <c r="G17" s="2" t="s">
        <v>540</v>
      </c>
      <c r="H17" s="2" t="s">
        <v>172</v>
      </c>
      <c r="I17" s="2" t="s">
        <v>70</v>
      </c>
      <c r="J17" s="2" t="s">
        <v>16</v>
      </c>
      <c r="K17" s="2">
        <v>813666992</v>
      </c>
      <c r="L17" s="2" t="s">
        <v>173</v>
      </c>
      <c r="M17" s="58" t="s">
        <v>626</v>
      </c>
      <c r="N17" s="2" t="s">
        <v>416</v>
      </c>
      <c r="O17" s="32">
        <v>10</v>
      </c>
      <c r="P17" s="2" t="s">
        <v>679</v>
      </c>
      <c r="Q17" s="2"/>
    </row>
    <row r="18" spans="1:17" ht="69" customHeight="1" thickBot="1" x14ac:dyDescent="0.25">
      <c r="A18" s="32" t="s">
        <v>18</v>
      </c>
      <c r="B18" s="79" t="s">
        <v>286</v>
      </c>
      <c r="C18" s="69">
        <v>23</v>
      </c>
      <c r="D18" s="2">
        <v>2400760023</v>
      </c>
      <c r="E18" s="2" t="s">
        <v>39</v>
      </c>
      <c r="F18" s="2" t="s">
        <v>160</v>
      </c>
      <c r="G18" s="2" t="s">
        <v>572</v>
      </c>
      <c r="H18" s="2" t="s">
        <v>287</v>
      </c>
      <c r="I18" s="2" t="s">
        <v>288</v>
      </c>
      <c r="J18" s="2" t="s">
        <v>289</v>
      </c>
      <c r="K18" s="2">
        <v>335172339</v>
      </c>
      <c r="L18" s="2" t="s">
        <v>290</v>
      </c>
      <c r="M18" s="58" t="s">
        <v>634</v>
      </c>
      <c r="N18" s="2" t="s">
        <v>424</v>
      </c>
      <c r="O18" s="32">
        <v>200</v>
      </c>
      <c r="P18" s="2" t="s">
        <v>504</v>
      </c>
      <c r="Q18" s="2"/>
    </row>
    <row r="19" spans="1:17" ht="147" customHeight="1" thickBot="1" x14ac:dyDescent="0.25">
      <c r="A19" s="32" t="s">
        <v>18</v>
      </c>
      <c r="B19" s="79" t="s">
        <v>196</v>
      </c>
      <c r="C19" s="69">
        <v>24</v>
      </c>
      <c r="D19" s="2">
        <v>2300690887</v>
      </c>
      <c r="E19" s="2" t="s">
        <v>39</v>
      </c>
      <c r="F19" s="2" t="s">
        <v>197</v>
      </c>
      <c r="G19" s="2" t="s">
        <v>548</v>
      </c>
      <c r="H19" s="2" t="s">
        <v>198</v>
      </c>
      <c r="I19" s="2" t="s">
        <v>199</v>
      </c>
      <c r="J19" s="2" t="s">
        <v>16</v>
      </c>
      <c r="K19" s="2">
        <v>913593111</v>
      </c>
      <c r="L19" s="2" t="s">
        <v>200</v>
      </c>
      <c r="M19" s="58" t="s">
        <v>634</v>
      </c>
      <c r="N19" s="2" t="s">
        <v>201</v>
      </c>
      <c r="O19" s="32">
        <v>50</v>
      </c>
      <c r="P19" s="2" t="s">
        <v>671</v>
      </c>
      <c r="Q19" s="2" t="s">
        <v>524</v>
      </c>
    </row>
    <row r="20" spans="1:17" ht="101.25" customHeight="1" thickBot="1" x14ac:dyDescent="0.25">
      <c r="A20" s="32" t="s">
        <v>18</v>
      </c>
      <c r="B20" s="2" t="s">
        <v>12</v>
      </c>
      <c r="C20" s="69">
        <v>25</v>
      </c>
      <c r="D20" s="2">
        <v>107829696</v>
      </c>
      <c r="E20" s="2" t="s">
        <v>13</v>
      </c>
      <c r="F20" s="2" t="s">
        <v>14</v>
      </c>
      <c r="G20" s="2" t="s">
        <v>488</v>
      </c>
      <c r="H20" s="2" t="s">
        <v>404</v>
      </c>
      <c r="I20" s="2" t="s">
        <v>15</v>
      </c>
      <c r="J20" s="2" t="s">
        <v>16</v>
      </c>
      <c r="K20" s="2">
        <v>346133097</v>
      </c>
      <c r="L20" s="2" t="s">
        <v>17</v>
      </c>
      <c r="M20" s="58" t="s">
        <v>626</v>
      </c>
      <c r="N20" s="2" t="s">
        <v>405</v>
      </c>
      <c r="O20" s="32">
        <v>10</v>
      </c>
      <c r="P20" s="2" t="s">
        <v>675</v>
      </c>
      <c r="Q20" s="2" t="s">
        <v>490</v>
      </c>
    </row>
    <row r="21" spans="1:17" ht="101.25" customHeight="1" thickBot="1" x14ac:dyDescent="0.25">
      <c r="A21" s="32" t="s">
        <v>18</v>
      </c>
      <c r="B21" s="2" t="s">
        <v>31</v>
      </c>
      <c r="C21" s="69">
        <v>26</v>
      </c>
      <c r="D21" s="2">
        <v>800750227</v>
      </c>
      <c r="E21" s="2" t="s">
        <v>32</v>
      </c>
      <c r="F21" s="2" t="s">
        <v>33</v>
      </c>
      <c r="G21" s="2" t="s">
        <v>494</v>
      </c>
      <c r="H21" s="2" t="s">
        <v>34</v>
      </c>
      <c r="I21" s="2" t="s">
        <v>35</v>
      </c>
      <c r="J21" s="2" t="s">
        <v>16</v>
      </c>
      <c r="K21" s="2">
        <v>977581051</v>
      </c>
      <c r="L21" s="2" t="s">
        <v>36</v>
      </c>
      <c r="M21" s="58" t="s">
        <v>626</v>
      </c>
      <c r="N21" s="2" t="s">
        <v>37</v>
      </c>
      <c r="O21" s="32">
        <v>20</v>
      </c>
      <c r="P21" s="2" t="s">
        <v>670</v>
      </c>
      <c r="Q21" s="2" t="s">
        <v>495</v>
      </c>
    </row>
    <row r="22" spans="1:17" ht="101.25" customHeight="1" thickBot="1" x14ac:dyDescent="0.25">
      <c r="A22" s="32" t="s">
        <v>18</v>
      </c>
      <c r="B22" s="2" t="s">
        <v>276</v>
      </c>
      <c r="C22" s="69">
        <v>27</v>
      </c>
      <c r="D22" s="2">
        <v>2301157752</v>
      </c>
      <c r="E22" s="2" t="s">
        <v>13</v>
      </c>
      <c r="F22" s="2" t="s">
        <v>277</v>
      </c>
      <c r="G22" s="2" t="s">
        <v>569</v>
      </c>
      <c r="H22" s="2" t="s">
        <v>278</v>
      </c>
      <c r="I22" s="2" t="s">
        <v>87</v>
      </c>
      <c r="J22" s="2" t="s">
        <v>53</v>
      </c>
      <c r="K22" s="2">
        <v>385760339</v>
      </c>
      <c r="L22" s="2" t="s">
        <v>279</v>
      </c>
      <c r="M22" s="58" t="s">
        <v>634</v>
      </c>
      <c r="N22" s="2" t="s">
        <v>423</v>
      </c>
      <c r="O22" s="32">
        <v>80</v>
      </c>
      <c r="P22" s="2" t="s">
        <v>498</v>
      </c>
      <c r="Q22" s="2" t="s">
        <v>495</v>
      </c>
    </row>
    <row r="23" spans="1:17" ht="101.25" customHeight="1" thickBot="1" x14ac:dyDescent="0.25">
      <c r="A23" s="32" t="s">
        <v>18</v>
      </c>
      <c r="B23" s="2" t="s">
        <v>321</v>
      </c>
      <c r="C23" s="69">
        <v>28</v>
      </c>
      <c r="D23" s="2">
        <v>2400870957</v>
      </c>
      <c r="E23" s="2" t="s">
        <v>22</v>
      </c>
      <c r="F23" s="2" t="s">
        <v>322</v>
      </c>
      <c r="G23" s="2" t="s">
        <v>584</v>
      </c>
      <c r="H23" s="2" t="s">
        <v>323</v>
      </c>
      <c r="I23" s="2" t="s">
        <v>324</v>
      </c>
      <c r="J23" s="2" t="s">
        <v>325</v>
      </c>
      <c r="K23" s="2">
        <v>395935244</v>
      </c>
      <c r="L23" s="2" t="s">
        <v>326</v>
      </c>
      <c r="M23" s="58" t="s">
        <v>635</v>
      </c>
      <c r="N23" s="2" t="s">
        <v>327</v>
      </c>
      <c r="O23" s="32">
        <v>7</v>
      </c>
      <c r="P23" s="2" t="s">
        <v>515</v>
      </c>
      <c r="Q23" s="2"/>
    </row>
    <row r="24" spans="1:17" ht="117.75" customHeight="1" thickBot="1" x14ac:dyDescent="0.25">
      <c r="A24" s="32" t="s">
        <v>18</v>
      </c>
      <c r="B24" s="2" t="s">
        <v>610</v>
      </c>
      <c r="C24" s="69">
        <v>29</v>
      </c>
      <c r="D24" s="2">
        <v>901038658</v>
      </c>
      <c r="E24" s="2" t="s">
        <v>303</v>
      </c>
      <c r="F24" s="2" t="s">
        <v>611</v>
      </c>
      <c r="G24" s="2" t="s">
        <v>612</v>
      </c>
      <c r="H24" s="2" t="s">
        <v>613</v>
      </c>
      <c r="I24" s="2" t="s">
        <v>614</v>
      </c>
      <c r="J24" s="2" t="s">
        <v>16</v>
      </c>
      <c r="K24" s="2">
        <v>963357989</v>
      </c>
      <c r="L24" s="2" t="s">
        <v>615</v>
      </c>
      <c r="M24" s="58" t="s">
        <v>627</v>
      </c>
      <c r="N24" s="2" t="s">
        <v>616</v>
      </c>
      <c r="O24" s="32">
        <v>500</v>
      </c>
      <c r="P24" s="2" t="s">
        <v>686</v>
      </c>
      <c r="Q24" s="2" t="s">
        <v>507</v>
      </c>
    </row>
    <row r="25" spans="1:17" ht="101.25" customHeight="1" thickBot="1" x14ac:dyDescent="0.25">
      <c r="A25" s="32" t="s">
        <v>18</v>
      </c>
      <c r="B25" s="2" t="s">
        <v>339</v>
      </c>
      <c r="C25" s="69">
        <v>30</v>
      </c>
      <c r="D25" s="2">
        <v>2600958687</v>
      </c>
      <c r="E25" s="2" t="s">
        <v>303</v>
      </c>
      <c r="F25" s="2" t="s">
        <v>340</v>
      </c>
      <c r="G25" s="2" t="s">
        <v>588</v>
      </c>
      <c r="H25" s="2" t="s">
        <v>341</v>
      </c>
      <c r="I25" s="2" t="s">
        <v>342</v>
      </c>
      <c r="J25" s="2" t="s">
        <v>16</v>
      </c>
      <c r="K25" s="2">
        <v>336120288</v>
      </c>
      <c r="L25" s="2" t="s">
        <v>343</v>
      </c>
      <c r="M25" s="58" t="s">
        <v>627</v>
      </c>
      <c r="N25" s="2" t="s">
        <v>429</v>
      </c>
      <c r="O25" s="32">
        <v>50</v>
      </c>
      <c r="P25" s="2" t="s">
        <v>589</v>
      </c>
      <c r="Q25" s="2"/>
    </row>
    <row r="26" spans="1:17" ht="120.75" customHeight="1" thickBot="1" x14ac:dyDescent="0.25">
      <c r="A26" s="32" t="s">
        <v>18</v>
      </c>
      <c r="B26" s="2" t="s">
        <v>578</v>
      </c>
      <c r="C26" s="69">
        <v>31</v>
      </c>
      <c r="D26" s="2">
        <v>800916338</v>
      </c>
      <c r="E26" s="2" t="s">
        <v>303</v>
      </c>
      <c r="F26" s="2" t="s">
        <v>304</v>
      </c>
      <c r="G26" s="2" t="s">
        <v>579</v>
      </c>
      <c r="H26" s="2" t="s">
        <v>305</v>
      </c>
      <c r="I26" s="2" t="s">
        <v>70</v>
      </c>
      <c r="J26" s="2" t="s">
        <v>306</v>
      </c>
      <c r="K26" s="2">
        <v>979683056</v>
      </c>
      <c r="L26" s="2" t="s">
        <v>307</v>
      </c>
      <c r="M26" s="58" t="s">
        <v>627</v>
      </c>
      <c r="N26" s="2" t="s">
        <v>308</v>
      </c>
      <c r="O26" s="32">
        <v>50</v>
      </c>
      <c r="P26" s="2" t="s">
        <v>580</v>
      </c>
      <c r="Q26" s="2"/>
    </row>
    <row r="27" spans="1:17" ht="117" customHeight="1" thickBot="1" x14ac:dyDescent="0.25">
      <c r="A27" s="32" t="s">
        <v>18</v>
      </c>
      <c r="B27" s="2" t="s">
        <v>280</v>
      </c>
      <c r="C27" s="69">
        <v>32</v>
      </c>
      <c r="D27" s="2">
        <v>110328121</v>
      </c>
      <c r="E27" s="2" t="s">
        <v>50</v>
      </c>
      <c r="F27" s="2" t="s">
        <v>281</v>
      </c>
      <c r="G27" s="2" t="s">
        <v>570</v>
      </c>
      <c r="H27" s="2" t="s">
        <v>282</v>
      </c>
      <c r="I27" s="2" t="s">
        <v>283</v>
      </c>
      <c r="J27" s="2" t="s">
        <v>284</v>
      </c>
      <c r="K27" s="2">
        <v>911620205</v>
      </c>
      <c r="L27" s="2" t="s">
        <v>285</v>
      </c>
      <c r="M27" s="58" t="s">
        <v>627</v>
      </c>
      <c r="N27" s="2" t="s">
        <v>70</v>
      </c>
      <c r="O27" s="32">
        <v>6</v>
      </c>
      <c r="P27" s="2" t="s">
        <v>571</v>
      </c>
      <c r="Q27" s="2"/>
    </row>
    <row r="28" spans="1:17" ht="101.25" customHeight="1" thickBot="1" x14ac:dyDescent="0.25">
      <c r="A28" s="32" t="s">
        <v>18</v>
      </c>
      <c r="B28" s="2" t="s">
        <v>251</v>
      </c>
      <c r="C28" s="69">
        <v>33</v>
      </c>
      <c r="D28" s="2">
        <v>5701795297</v>
      </c>
      <c r="E28" s="2" t="s">
        <v>22</v>
      </c>
      <c r="F28" s="2" t="s">
        <v>252</v>
      </c>
      <c r="G28" s="2" t="s">
        <v>564</v>
      </c>
      <c r="H28" s="2" t="s">
        <v>253</v>
      </c>
      <c r="I28" s="2" t="s">
        <v>254</v>
      </c>
      <c r="J28" s="2" t="s">
        <v>120</v>
      </c>
      <c r="K28" s="2">
        <v>369574698</v>
      </c>
      <c r="L28" s="2" t="s">
        <v>255</v>
      </c>
      <c r="M28" s="58" t="s">
        <v>627</v>
      </c>
      <c r="N28" s="2" t="s">
        <v>256</v>
      </c>
      <c r="O28" s="32">
        <v>40</v>
      </c>
      <c r="P28" s="2" t="s">
        <v>565</v>
      </c>
      <c r="Q28" s="2"/>
    </row>
    <row r="29" spans="1:17" ht="101.25" customHeight="1" thickBot="1" x14ac:dyDescent="0.25">
      <c r="A29" s="32" t="s">
        <v>18</v>
      </c>
      <c r="B29" s="2" t="s">
        <v>73</v>
      </c>
      <c r="C29" s="69">
        <v>34</v>
      </c>
      <c r="D29" s="2">
        <v>801153061</v>
      </c>
      <c r="E29" s="2" t="s">
        <v>22</v>
      </c>
      <c r="F29" s="2" t="s">
        <v>74</v>
      </c>
      <c r="G29" s="2" t="s">
        <v>512</v>
      </c>
      <c r="H29" s="2" t="s">
        <v>75</v>
      </c>
      <c r="I29" s="2" t="s">
        <v>76</v>
      </c>
      <c r="J29" s="2" t="s">
        <v>77</v>
      </c>
      <c r="K29" s="2">
        <v>969080775</v>
      </c>
      <c r="L29" s="2" t="s">
        <v>78</v>
      </c>
      <c r="M29" s="58" t="s">
        <v>627</v>
      </c>
      <c r="N29" s="2" t="s">
        <v>79</v>
      </c>
      <c r="O29" s="32">
        <v>15</v>
      </c>
      <c r="P29" s="2" t="s">
        <v>685</v>
      </c>
      <c r="Q29" s="2" t="s">
        <v>507</v>
      </c>
    </row>
    <row r="30" spans="1:17" ht="101.25" customHeight="1" thickBot="1" x14ac:dyDescent="0.25">
      <c r="A30" s="32" t="s">
        <v>18</v>
      </c>
      <c r="B30" s="2" t="s">
        <v>174</v>
      </c>
      <c r="C30" s="69">
        <v>35</v>
      </c>
      <c r="D30" s="2">
        <v>2301228932</v>
      </c>
      <c r="E30" s="2" t="s">
        <v>22</v>
      </c>
      <c r="F30" s="2" t="s">
        <v>175</v>
      </c>
      <c r="G30" s="2" t="s">
        <v>541</v>
      </c>
      <c r="H30" s="2" t="s">
        <v>176</v>
      </c>
      <c r="I30" s="2" t="s">
        <v>177</v>
      </c>
      <c r="J30" s="2" t="s">
        <v>178</v>
      </c>
      <c r="K30" s="2">
        <v>335210998</v>
      </c>
      <c r="L30" s="2" t="s">
        <v>179</v>
      </c>
      <c r="M30" s="58" t="s">
        <v>630</v>
      </c>
      <c r="N30" s="2" t="s">
        <v>180</v>
      </c>
      <c r="O30" s="32">
        <v>100</v>
      </c>
      <c r="P30" s="2" t="s">
        <v>667</v>
      </c>
      <c r="Q30" s="2" t="s">
        <v>524</v>
      </c>
    </row>
    <row r="31" spans="1:17" ht="156.75" customHeight="1" thickBot="1" x14ac:dyDescent="0.25">
      <c r="A31" s="70" t="s">
        <v>18</v>
      </c>
      <c r="B31" s="2" t="s">
        <v>102</v>
      </c>
      <c r="C31" s="69">
        <v>36</v>
      </c>
      <c r="D31" s="2">
        <v>2400866767</v>
      </c>
      <c r="E31" s="2" t="s">
        <v>22</v>
      </c>
      <c r="F31" s="2" t="s">
        <v>103</v>
      </c>
      <c r="G31" s="2" t="s">
        <v>521</v>
      </c>
      <c r="H31" s="2" t="s">
        <v>104</v>
      </c>
      <c r="I31" s="2" t="s">
        <v>105</v>
      </c>
      <c r="J31" s="2" t="s">
        <v>106</v>
      </c>
      <c r="K31" s="2" t="s">
        <v>522</v>
      </c>
      <c r="L31" s="2" t="s">
        <v>107</v>
      </c>
      <c r="M31" s="58" t="s">
        <v>630</v>
      </c>
      <c r="N31" s="2" t="s">
        <v>108</v>
      </c>
      <c r="O31" s="32">
        <v>50</v>
      </c>
      <c r="P31" s="2" t="s">
        <v>662</v>
      </c>
      <c r="Q31" s="28" t="s">
        <v>507</v>
      </c>
    </row>
    <row r="32" spans="1:17" ht="101.25" customHeight="1" thickBot="1" x14ac:dyDescent="0.25">
      <c r="A32" s="32" t="s">
        <v>18</v>
      </c>
      <c r="B32" s="2" t="s">
        <v>220</v>
      </c>
      <c r="C32" s="69">
        <v>37</v>
      </c>
      <c r="D32" s="2">
        <v>201741181</v>
      </c>
      <c r="E32" s="2" t="s">
        <v>32</v>
      </c>
      <c r="F32" s="2" t="s">
        <v>221</v>
      </c>
      <c r="G32" s="2" t="s">
        <v>554</v>
      </c>
      <c r="H32" s="2" t="s">
        <v>222</v>
      </c>
      <c r="I32" s="2" t="s">
        <v>70</v>
      </c>
      <c r="J32" s="2" t="s">
        <v>223</v>
      </c>
      <c r="K32" s="2">
        <v>948682455</v>
      </c>
      <c r="L32" s="2" t="s">
        <v>224</v>
      </c>
      <c r="M32" s="58" t="s">
        <v>630</v>
      </c>
      <c r="N32" s="2" t="s">
        <v>225</v>
      </c>
      <c r="O32" s="32">
        <v>200</v>
      </c>
      <c r="P32" s="2" t="s">
        <v>674</v>
      </c>
      <c r="Q32" s="2" t="s">
        <v>495</v>
      </c>
    </row>
    <row r="33" spans="1:17" ht="101.25" customHeight="1" thickBot="1" x14ac:dyDescent="0.25">
      <c r="A33" s="32" t="s">
        <v>18</v>
      </c>
      <c r="B33" s="2" t="s">
        <v>67</v>
      </c>
      <c r="C33" s="69">
        <v>38</v>
      </c>
      <c r="D33" s="2">
        <v>2500520353</v>
      </c>
      <c r="E33" s="2" t="s">
        <v>32</v>
      </c>
      <c r="F33" s="2" t="s">
        <v>68</v>
      </c>
      <c r="G33" s="2" t="s">
        <v>509</v>
      </c>
      <c r="H33" s="2" t="s">
        <v>69</v>
      </c>
      <c r="I33" s="2" t="s">
        <v>70</v>
      </c>
      <c r="J33" s="2" t="s">
        <v>16</v>
      </c>
      <c r="K33" s="2">
        <v>981850912</v>
      </c>
      <c r="L33" s="2" t="s">
        <v>71</v>
      </c>
      <c r="M33" s="58" t="s">
        <v>630</v>
      </c>
      <c r="N33" s="2" t="s">
        <v>72</v>
      </c>
      <c r="O33" s="32">
        <v>30</v>
      </c>
      <c r="P33" s="2" t="s">
        <v>658</v>
      </c>
      <c r="Q33" s="2" t="s">
        <v>495</v>
      </c>
    </row>
    <row r="34" spans="1:17" ht="101.25" customHeight="1" thickBot="1" x14ac:dyDescent="0.25">
      <c r="A34" s="32" t="s">
        <v>18</v>
      </c>
      <c r="B34" s="2" t="s">
        <v>262</v>
      </c>
      <c r="C34" s="69">
        <v>39</v>
      </c>
      <c r="D34" s="2">
        <v>700703840</v>
      </c>
      <c r="E34" s="2" t="s">
        <v>263</v>
      </c>
      <c r="F34" s="2" t="s">
        <v>264</v>
      </c>
      <c r="G34" s="2" t="s">
        <v>567</v>
      </c>
      <c r="H34" s="2" t="s">
        <v>265</v>
      </c>
      <c r="I34" s="2" t="s">
        <v>266</v>
      </c>
      <c r="J34" s="2" t="s">
        <v>16</v>
      </c>
      <c r="K34" s="2">
        <v>985340764</v>
      </c>
      <c r="L34" s="2" t="s">
        <v>267</v>
      </c>
      <c r="M34" s="58" t="s">
        <v>634</v>
      </c>
      <c r="N34" s="2" t="s">
        <v>268</v>
      </c>
      <c r="O34" s="32">
        <v>8</v>
      </c>
      <c r="P34" s="2" t="s">
        <v>489</v>
      </c>
      <c r="Q34" s="2" t="s">
        <v>501</v>
      </c>
    </row>
    <row r="35" spans="1:17" ht="101.25" customHeight="1" thickBot="1" x14ac:dyDescent="0.25">
      <c r="A35" s="32" t="s">
        <v>18</v>
      </c>
      <c r="B35" s="75" t="s">
        <v>316</v>
      </c>
      <c r="C35" s="69">
        <v>40</v>
      </c>
      <c r="D35" s="75">
        <v>2400648303</v>
      </c>
      <c r="E35" s="75" t="s">
        <v>22</v>
      </c>
      <c r="F35" s="75" t="s">
        <v>426</v>
      </c>
      <c r="G35" s="75" t="s">
        <v>582</v>
      </c>
      <c r="H35" s="75" t="s">
        <v>427</v>
      </c>
      <c r="I35" s="75" t="s">
        <v>48</v>
      </c>
      <c r="J35" s="75" t="s">
        <v>16</v>
      </c>
      <c r="K35" s="75">
        <v>363539994</v>
      </c>
      <c r="L35" s="75" t="s">
        <v>317</v>
      </c>
      <c r="M35" s="76" t="s">
        <v>634</v>
      </c>
      <c r="N35" s="2" t="s">
        <v>152</v>
      </c>
      <c r="O35" s="32">
        <v>20</v>
      </c>
      <c r="P35" s="2" t="s">
        <v>510</v>
      </c>
      <c r="Q35" s="2" t="s">
        <v>524</v>
      </c>
    </row>
    <row r="36" spans="1:17" ht="121.5" customHeight="1" thickBot="1" x14ac:dyDescent="0.25">
      <c r="A36" s="32" t="s">
        <v>18</v>
      </c>
      <c r="B36" s="75" t="s">
        <v>61</v>
      </c>
      <c r="C36" s="69">
        <v>41</v>
      </c>
      <c r="D36" s="75">
        <v>2400807049</v>
      </c>
      <c r="E36" s="75" t="s">
        <v>22</v>
      </c>
      <c r="F36" s="75" t="s">
        <v>62</v>
      </c>
      <c r="G36" s="75" t="s">
        <v>506</v>
      </c>
      <c r="H36" s="75" t="s">
        <v>63</v>
      </c>
      <c r="I36" s="75" t="s">
        <v>64</v>
      </c>
      <c r="J36" s="75" t="s">
        <v>16</v>
      </c>
      <c r="K36" s="75">
        <v>363762055</v>
      </c>
      <c r="L36" s="75" t="s">
        <v>65</v>
      </c>
      <c r="M36" s="76" t="s">
        <v>630</v>
      </c>
      <c r="N36" s="2" t="s">
        <v>66</v>
      </c>
      <c r="O36" s="32">
        <v>40</v>
      </c>
      <c r="P36" s="2" t="s">
        <v>656</v>
      </c>
      <c r="Q36" s="2" t="s">
        <v>507</v>
      </c>
    </row>
    <row r="37" spans="1:17" ht="140.25" customHeight="1" thickBot="1" x14ac:dyDescent="0.25">
      <c r="A37" s="32" t="s">
        <v>18</v>
      </c>
      <c r="B37" s="2" t="s">
        <v>186</v>
      </c>
      <c r="C37" s="69">
        <v>42</v>
      </c>
      <c r="D37" s="2">
        <v>800304173</v>
      </c>
      <c r="E37" s="2" t="s">
        <v>50</v>
      </c>
      <c r="F37" s="2" t="s">
        <v>417</v>
      </c>
      <c r="G37" s="2" t="s">
        <v>544</v>
      </c>
      <c r="H37" s="2" t="s">
        <v>418</v>
      </c>
      <c r="I37" s="2" t="s">
        <v>187</v>
      </c>
      <c r="J37" s="2" t="s">
        <v>120</v>
      </c>
      <c r="K37" s="2">
        <v>946024293</v>
      </c>
      <c r="L37" s="2" t="s">
        <v>419</v>
      </c>
      <c r="M37" s="58" t="s">
        <v>630</v>
      </c>
      <c r="N37" s="2" t="s">
        <v>188</v>
      </c>
      <c r="O37" s="32">
        <v>30</v>
      </c>
      <c r="P37" s="2" t="s">
        <v>664</v>
      </c>
      <c r="Q37" s="2" t="s">
        <v>495</v>
      </c>
    </row>
    <row r="38" spans="1:17" ht="150" customHeight="1" thickBot="1" x14ac:dyDescent="0.25">
      <c r="A38" s="32" t="s">
        <v>18</v>
      </c>
      <c r="B38" s="2" t="s">
        <v>97</v>
      </c>
      <c r="C38" s="69">
        <v>43</v>
      </c>
      <c r="D38" s="2">
        <v>700819475</v>
      </c>
      <c r="E38" s="2" t="s">
        <v>39</v>
      </c>
      <c r="F38" s="2" t="s">
        <v>40</v>
      </c>
      <c r="G38" s="2" t="s">
        <v>520</v>
      </c>
      <c r="H38" s="2" t="s">
        <v>98</v>
      </c>
      <c r="I38" s="2" t="s">
        <v>58</v>
      </c>
      <c r="J38" s="2" t="s">
        <v>99</v>
      </c>
      <c r="K38" s="2">
        <v>332019197</v>
      </c>
      <c r="L38" s="2" t="s">
        <v>100</v>
      </c>
      <c r="M38" s="58" t="s">
        <v>630</v>
      </c>
      <c r="N38" s="2" t="s">
        <v>101</v>
      </c>
      <c r="O38" s="32">
        <v>100</v>
      </c>
      <c r="P38" s="2" t="s">
        <v>661</v>
      </c>
      <c r="Q38" s="2" t="s">
        <v>507</v>
      </c>
    </row>
    <row r="39" spans="1:17" ht="101.25" customHeight="1" thickBot="1" x14ac:dyDescent="0.25">
      <c r="A39" s="32" t="s">
        <v>18</v>
      </c>
      <c r="B39" s="2" t="s">
        <v>159</v>
      </c>
      <c r="C39" s="69">
        <v>44</v>
      </c>
      <c r="D39" s="2">
        <v>101877478</v>
      </c>
      <c r="E39" s="2" t="s">
        <v>50</v>
      </c>
      <c r="F39" s="2" t="s">
        <v>160</v>
      </c>
      <c r="G39" s="2" t="s">
        <v>537</v>
      </c>
      <c r="H39" s="2" t="s">
        <v>161</v>
      </c>
      <c r="I39" s="2" t="s">
        <v>70</v>
      </c>
      <c r="J39" s="2" t="s">
        <v>162</v>
      </c>
      <c r="K39" s="2">
        <v>335351553</v>
      </c>
      <c r="L39" s="2" t="s">
        <v>163</v>
      </c>
      <c r="M39" s="58" t="s">
        <v>630</v>
      </c>
      <c r="N39" s="2" t="s">
        <v>164</v>
      </c>
      <c r="O39" s="32">
        <v>10</v>
      </c>
      <c r="P39" s="2" t="s">
        <v>666</v>
      </c>
      <c r="Q39" s="2" t="s">
        <v>495</v>
      </c>
    </row>
    <row r="40" spans="1:17" ht="101.25" customHeight="1" thickBot="1" x14ac:dyDescent="0.25">
      <c r="A40" s="32" t="s">
        <v>18</v>
      </c>
      <c r="B40" s="2" t="s">
        <v>257</v>
      </c>
      <c r="C40" s="69">
        <v>45</v>
      </c>
      <c r="D40" s="2">
        <v>101167728</v>
      </c>
      <c r="E40" s="2" t="s">
        <v>13</v>
      </c>
      <c r="F40" s="2" t="s">
        <v>258</v>
      </c>
      <c r="G40" s="2" t="s">
        <v>566</v>
      </c>
      <c r="H40" s="2" t="s">
        <v>259</v>
      </c>
      <c r="I40" s="2" t="s">
        <v>58</v>
      </c>
      <c r="J40" s="2" t="s">
        <v>16</v>
      </c>
      <c r="K40" s="2">
        <v>985648373</v>
      </c>
      <c r="L40" s="2" t="s">
        <v>260</v>
      </c>
      <c r="M40" s="58" t="s">
        <v>630</v>
      </c>
      <c r="N40" s="2" t="s">
        <v>261</v>
      </c>
      <c r="O40" s="32">
        <v>45</v>
      </c>
      <c r="P40" s="2" t="s">
        <v>668</v>
      </c>
      <c r="Q40" s="2" t="s">
        <v>507</v>
      </c>
    </row>
    <row r="41" spans="1:17" ht="101.25" customHeight="1" thickBot="1" x14ac:dyDescent="0.25">
      <c r="A41" s="32" t="s">
        <v>18</v>
      </c>
      <c r="B41" s="2" t="s">
        <v>269</v>
      </c>
      <c r="C41" s="69">
        <v>46</v>
      </c>
      <c r="D41" s="2">
        <v>2400816526</v>
      </c>
      <c r="E41" s="2" t="s">
        <v>22</v>
      </c>
      <c r="F41" s="2" t="s">
        <v>270</v>
      </c>
      <c r="G41" s="2" t="s">
        <v>568</v>
      </c>
      <c r="H41" s="2" t="s">
        <v>271</v>
      </c>
      <c r="I41" s="2" t="s">
        <v>272</v>
      </c>
      <c r="J41" s="2" t="s">
        <v>273</v>
      </c>
      <c r="K41" s="2">
        <v>967694591</v>
      </c>
      <c r="L41" s="2" t="s">
        <v>274</v>
      </c>
      <c r="M41" s="58" t="s">
        <v>630</v>
      </c>
      <c r="N41" s="2" t="s">
        <v>275</v>
      </c>
      <c r="O41" s="32">
        <v>100</v>
      </c>
      <c r="P41" s="2" t="s">
        <v>498</v>
      </c>
      <c r="Q41" s="2" t="s">
        <v>524</v>
      </c>
    </row>
    <row r="42" spans="1:17" ht="101.25" customHeight="1" thickBot="1" x14ac:dyDescent="0.25">
      <c r="A42" s="32" t="s">
        <v>18</v>
      </c>
      <c r="B42" s="2" t="s">
        <v>362</v>
      </c>
      <c r="C42" s="69">
        <v>47</v>
      </c>
      <c r="D42" s="2">
        <v>105865434</v>
      </c>
      <c r="E42" s="2" t="s">
        <v>50</v>
      </c>
      <c r="F42" s="2" t="s">
        <v>363</v>
      </c>
      <c r="G42" s="2" t="s">
        <v>595</v>
      </c>
      <c r="H42" s="2" t="s">
        <v>364</v>
      </c>
      <c r="I42" s="2" t="s">
        <v>365</v>
      </c>
      <c r="J42" s="2" t="s">
        <v>351</v>
      </c>
      <c r="K42" s="2">
        <v>978949722</v>
      </c>
      <c r="L42" s="2" t="s">
        <v>366</v>
      </c>
      <c r="M42" s="58" t="s">
        <v>630</v>
      </c>
      <c r="N42" s="2" t="s">
        <v>367</v>
      </c>
      <c r="O42" s="32">
        <v>3</v>
      </c>
      <c r="P42" s="2" t="s">
        <v>669</v>
      </c>
      <c r="Q42" s="2" t="s">
        <v>507</v>
      </c>
    </row>
    <row r="43" spans="1:17" ht="101.25" customHeight="1" thickBot="1" x14ac:dyDescent="0.25">
      <c r="A43" s="32" t="s">
        <v>18</v>
      </c>
      <c r="B43" s="2" t="s">
        <v>602</v>
      </c>
      <c r="C43" s="69">
        <v>48</v>
      </c>
      <c r="D43" s="2">
        <v>201790069</v>
      </c>
      <c r="E43" s="2" t="s">
        <v>13</v>
      </c>
      <c r="F43" s="2" t="s">
        <v>603</v>
      </c>
      <c r="G43" s="2" t="s">
        <v>604</v>
      </c>
      <c r="H43" s="2" t="s">
        <v>605</v>
      </c>
      <c r="I43" s="2" t="s">
        <v>606</v>
      </c>
      <c r="J43" s="2" t="s">
        <v>371</v>
      </c>
      <c r="K43" s="2">
        <v>328301570</v>
      </c>
      <c r="L43" s="2" t="s">
        <v>607</v>
      </c>
      <c r="M43" s="58" t="s">
        <v>634</v>
      </c>
      <c r="N43" s="2" t="s">
        <v>608</v>
      </c>
      <c r="O43" s="32">
        <v>7</v>
      </c>
      <c r="P43" s="2" t="s">
        <v>489</v>
      </c>
      <c r="Q43" s="2" t="s">
        <v>524</v>
      </c>
    </row>
    <row r="44" spans="1:17" ht="101.25" customHeight="1" thickBot="1" x14ac:dyDescent="0.25">
      <c r="A44" s="32" t="s">
        <v>18</v>
      </c>
      <c r="B44" s="71" t="s">
        <v>231</v>
      </c>
      <c r="C44" s="69">
        <v>49</v>
      </c>
      <c r="D44" s="71">
        <v>107595575</v>
      </c>
      <c r="E44" s="71" t="s">
        <v>50</v>
      </c>
      <c r="F44" s="71" t="s">
        <v>232</v>
      </c>
      <c r="G44" s="71" t="s">
        <v>557</v>
      </c>
      <c r="H44" s="71" t="s">
        <v>233</v>
      </c>
      <c r="I44" s="71" t="s">
        <v>70</v>
      </c>
      <c r="J44" s="71" t="s">
        <v>59</v>
      </c>
      <c r="K44" s="71">
        <v>396929544</v>
      </c>
      <c r="L44" s="71" t="s">
        <v>234</v>
      </c>
      <c r="M44" s="72" t="s">
        <v>647</v>
      </c>
      <c r="N44" s="2" t="s">
        <v>235</v>
      </c>
      <c r="O44" s="32">
        <v>100</v>
      </c>
      <c r="P44" s="2" t="s">
        <v>489</v>
      </c>
      <c r="Q44" s="2" t="s">
        <v>524</v>
      </c>
    </row>
    <row r="45" spans="1:17" ht="101.25" customHeight="1" thickBot="1" x14ac:dyDescent="0.25">
      <c r="A45" s="32" t="s">
        <v>18</v>
      </c>
      <c r="B45" s="2" t="s">
        <v>21</v>
      </c>
      <c r="C45" s="69">
        <v>50</v>
      </c>
      <c r="D45" s="2">
        <v>2301081197</v>
      </c>
      <c r="E45" s="2" t="s">
        <v>22</v>
      </c>
      <c r="F45" s="2" t="s">
        <v>23</v>
      </c>
      <c r="G45" s="2" t="s">
        <v>493</v>
      </c>
      <c r="H45" s="2" t="s">
        <v>24</v>
      </c>
      <c r="I45" s="2" t="s">
        <v>25</v>
      </c>
      <c r="J45" s="2" t="s">
        <v>26</v>
      </c>
      <c r="K45" s="2">
        <v>337956596</v>
      </c>
      <c r="L45" s="2" t="s">
        <v>27</v>
      </c>
      <c r="M45" s="58" t="s">
        <v>634</v>
      </c>
      <c r="N45" s="2" t="s">
        <v>28</v>
      </c>
      <c r="O45" s="32">
        <v>200</v>
      </c>
      <c r="P45" s="2" t="s">
        <v>649</v>
      </c>
      <c r="Q45" s="2"/>
    </row>
    <row r="46" spans="1:17" ht="101.25" customHeight="1" thickBot="1" x14ac:dyDescent="0.25">
      <c r="A46" s="32" t="s">
        <v>18</v>
      </c>
      <c r="B46" s="2" t="s">
        <v>117</v>
      </c>
      <c r="C46" s="69">
        <v>51</v>
      </c>
      <c r="D46" s="2">
        <v>2500223223</v>
      </c>
      <c r="E46" s="2" t="s">
        <v>50</v>
      </c>
      <c r="F46" s="2" t="s">
        <v>411</v>
      </c>
      <c r="G46" s="2" t="s">
        <v>526</v>
      </c>
      <c r="H46" s="2" t="s">
        <v>118</v>
      </c>
      <c r="I46" s="2" t="s">
        <v>119</v>
      </c>
      <c r="J46" s="2" t="s">
        <v>120</v>
      </c>
      <c r="K46" s="2">
        <v>974393892</v>
      </c>
      <c r="L46" s="2" t="s">
        <v>121</v>
      </c>
      <c r="M46" s="58" t="s">
        <v>139</v>
      </c>
      <c r="N46" s="2" t="s">
        <v>122</v>
      </c>
      <c r="O46" s="32">
        <v>8</v>
      </c>
      <c r="P46" s="2" t="s">
        <v>683</v>
      </c>
      <c r="Q46" s="2"/>
    </row>
    <row r="47" spans="1:17" ht="101.25" customHeight="1" thickBot="1" x14ac:dyDescent="0.25">
      <c r="A47" s="32" t="s">
        <v>18</v>
      </c>
      <c r="B47" s="2" t="s">
        <v>245</v>
      </c>
      <c r="C47" s="69">
        <v>52</v>
      </c>
      <c r="D47" s="2">
        <v>109524298</v>
      </c>
      <c r="E47" s="2" t="s">
        <v>13</v>
      </c>
      <c r="F47" s="2" t="s">
        <v>165</v>
      </c>
      <c r="G47" s="2" t="s">
        <v>562</v>
      </c>
      <c r="H47" s="2" t="s">
        <v>246</v>
      </c>
      <c r="I47" s="2" t="s">
        <v>247</v>
      </c>
      <c r="J47" s="2" t="s">
        <v>248</v>
      </c>
      <c r="K47" s="2">
        <v>356784319</v>
      </c>
      <c r="L47" s="2" t="s">
        <v>249</v>
      </c>
      <c r="M47" s="58" t="s">
        <v>628</v>
      </c>
      <c r="N47" s="2" t="s">
        <v>250</v>
      </c>
      <c r="O47" s="32">
        <v>2</v>
      </c>
      <c r="P47" s="2" t="s">
        <v>563</v>
      </c>
      <c r="Q47" s="2"/>
    </row>
    <row r="48" spans="1:17" ht="101.25" customHeight="1" thickBot="1" x14ac:dyDescent="0.25">
      <c r="A48" s="32" t="s">
        <v>18</v>
      </c>
      <c r="B48" s="2" t="s">
        <v>208</v>
      </c>
      <c r="C48" s="69">
        <v>53</v>
      </c>
      <c r="D48" s="2">
        <v>5700384590</v>
      </c>
      <c r="E48" s="2" t="s">
        <v>13</v>
      </c>
      <c r="F48" s="2" t="s">
        <v>209</v>
      </c>
      <c r="G48" s="2" t="s">
        <v>552</v>
      </c>
      <c r="H48" s="2" t="s">
        <v>210</v>
      </c>
      <c r="I48" s="2" t="s">
        <v>211</v>
      </c>
      <c r="J48" s="2" t="s">
        <v>212</v>
      </c>
      <c r="K48" s="2">
        <v>948231138</v>
      </c>
      <c r="L48" s="2" t="s">
        <v>213</v>
      </c>
      <c r="M48" s="58" t="s">
        <v>637</v>
      </c>
      <c r="N48" s="2" t="s">
        <v>214</v>
      </c>
      <c r="O48" s="32">
        <v>20</v>
      </c>
      <c r="P48" s="2" t="s">
        <v>654</v>
      </c>
      <c r="Q48" s="2"/>
    </row>
    <row r="49" spans="1:17" ht="101.25" customHeight="1" thickBot="1" x14ac:dyDescent="0.25">
      <c r="A49" s="32" t="s">
        <v>18</v>
      </c>
      <c r="B49" s="2" t="s">
        <v>328</v>
      </c>
      <c r="C49" s="69">
        <v>54</v>
      </c>
      <c r="D49" s="2">
        <v>108317683</v>
      </c>
      <c r="E49" s="2" t="s">
        <v>13</v>
      </c>
      <c r="F49" s="2" t="s">
        <v>329</v>
      </c>
      <c r="G49" s="2" t="s">
        <v>585</v>
      </c>
      <c r="H49" s="2" t="s">
        <v>330</v>
      </c>
      <c r="I49" s="2" t="s">
        <v>126</v>
      </c>
      <c r="J49" s="2" t="s">
        <v>331</v>
      </c>
      <c r="K49" s="2">
        <v>977742938</v>
      </c>
      <c r="L49" s="2" t="s">
        <v>332</v>
      </c>
      <c r="M49" s="58" t="s">
        <v>680</v>
      </c>
      <c r="N49" s="2" t="s">
        <v>333</v>
      </c>
      <c r="O49" s="32">
        <v>5</v>
      </c>
      <c r="P49" s="2" t="s">
        <v>575</v>
      </c>
      <c r="Q49" s="2" t="s">
        <v>535</v>
      </c>
    </row>
    <row r="50" spans="1:17" ht="101.25" customHeight="1" thickBot="1" x14ac:dyDescent="0.25">
      <c r="A50" s="32" t="s">
        <v>18</v>
      </c>
      <c r="B50" s="2" t="s">
        <v>144</v>
      </c>
      <c r="C50" s="69">
        <v>55</v>
      </c>
      <c r="D50" s="2">
        <v>108697322</v>
      </c>
      <c r="E50" s="2" t="s">
        <v>13</v>
      </c>
      <c r="F50" s="2" t="s">
        <v>145</v>
      </c>
      <c r="G50" s="2" t="s">
        <v>533</v>
      </c>
      <c r="H50" s="2" t="s">
        <v>412</v>
      </c>
      <c r="I50" s="2" t="s">
        <v>16</v>
      </c>
      <c r="J50" s="2" t="s">
        <v>146</v>
      </c>
      <c r="K50" s="2">
        <v>866218783</v>
      </c>
      <c r="L50" s="2" t="s">
        <v>147</v>
      </c>
      <c r="M50" s="58" t="s">
        <v>680</v>
      </c>
      <c r="N50" s="2" t="s">
        <v>148</v>
      </c>
      <c r="O50" s="32">
        <v>50</v>
      </c>
      <c r="P50" s="2" t="s">
        <v>682</v>
      </c>
      <c r="Q50" s="2"/>
    </row>
    <row r="51" spans="1:17" ht="101.25" customHeight="1" thickBot="1" x14ac:dyDescent="0.25">
      <c r="A51" s="32" t="s">
        <v>18</v>
      </c>
      <c r="B51" s="2" t="s">
        <v>357</v>
      </c>
      <c r="C51" s="69">
        <v>56</v>
      </c>
      <c r="D51" s="2">
        <v>108008519</v>
      </c>
      <c r="E51" s="2" t="s">
        <v>13</v>
      </c>
      <c r="F51" s="2" t="s">
        <v>358</v>
      </c>
      <c r="G51" s="2" t="s">
        <v>593</v>
      </c>
      <c r="H51" s="2" t="s">
        <v>359</v>
      </c>
      <c r="I51" s="2" t="s">
        <v>109</v>
      </c>
      <c r="J51" s="2" t="s">
        <v>109</v>
      </c>
      <c r="K51" s="2">
        <v>916180215</v>
      </c>
      <c r="L51" s="2" t="s">
        <v>360</v>
      </c>
      <c r="M51" s="58" t="s">
        <v>680</v>
      </c>
      <c r="N51" s="2" t="s">
        <v>361</v>
      </c>
      <c r="O51" s="32">
        <v>20</v>
      </c>
      <c r="P51" s="2" t="s">
        <v>510</v>
      </c>
      <c r="Q51" s="2" t="s">
        <v>495</v>
      </c>
    </row>
    <row r="52" spans="1:17" ht="101.25" customHeight="1" thickBot="1" x14ac:dyDescent="0.25">
      <c r="A52" s="32" t="s">
        <v>18</v>
      </c>
      <c r="B52" s="2" t="s">
        <v>420</v>
      </c>
      <c r="C52" s="69">
        <v>57</v>
      </c>
      <c r="D52" s="2">
        <v>104089394</v>
      </c>
      <c r="E52" s="2" t="s">
        <v>13</v>
      </c>
      <c r="F52" s="2" t="s">
        <v>421</v>
      </c>
      <c r="G52" s="2" t="s">
        <v>558</v>
      </c>
      <c r="H52" s="2" t="s">
        <v>236</v>
      </c>
      <c r="I52" s="2" t="s">
        <v>237</v>
      </c>
      <c r="J52" s="2" t="s">
        <v>422</v>
      </c>
      <c r="K52" s="2">
        <v>352209999</v>
      </c>
      <c r="L52" s="2" t="s">
        <v>238</v>
      </c>
      <c r="M52" s="58" t="s">
        <v>680</v>
      </c>
      <c r="N52" s="2" t="s">
        <v>239</v>
      </c>
      <c r="O52" s="32">
        <v>200</v>
      </c>
      <c r="P52" s="2" t="s">
        <v>684</v>
      </c>
      <c r="Q52" s="2" t="s">
        <v>507</v>
      </c>
    </row>
    <row r="53" spans="1:17" ht="101.25" customHeight="1" thickBot="1" x14ac:dyDescent="0.25">
      <c r="A53" s="32" t="s">
        <v>18</v>
      </c>
      <c r="B53" s="2" t="s">
        <v>123</v>
      </c>
      <c r="C53" s="69">
        <v>58</v>
      </c>
      <c r="D53" s="2">
        <v>107693621</v>
      </c>
      <c r="E53" s="2" t="s">
        <v>13</v>
      </c>
      <c r="F53" s="2" t="s">
        <v>124</v>
      </c>
      <c r="G53" s="2" t="s">
        <v>527</v>
      </c>
      <c r="H53" s="2" t="s">
        <v>125</v>
      </c>
      <c r="I53" s="2" t="s">
        <v>126</v>
      </c>
      <c r="J53" s="2" t="s">
        <v>127</v>
      </c>
      <c r="K53" s="2">
        <v>815518555</v>
      </c>
      <c r="L53" s="2" t="s">
        <v>128</v>
      </c>
      <c r="M53" s="58" t="s">
        <v>680</v>
      </c>
      <c r="N53" s="2" t="s">
        <v>129</v>
      </c>
      <c r="O53" s="32">
        <v>30</v>
      </c>
      <c r="P53" s="2" t="s">
        <v>681</v>
      </c>
      <c r="Q53" s="2"/>
    </row>
    <row r="54" spans="1:17" ht="101.25" customHeight="1" thickBot="1" x14ac:dyDescent="0.25">
      <c r="A54" s="32" t="s">
        <v>18</v>
      </c>
      <c r="B54" s="2" t="s">
        <v>428</v>
      </c>
      <c r="C54" s="69">
        <v>59</v>
      </c>
      <c r="D54" s="2">
        <v>2300325764</v>
      </c>
      <c r="E54" s="2" t="s">
        <v>32</v>
      </c>
      <c r="F54" s="2" t="s">
        <v>33</v>
      </c>
      <c r="G54" s="2" t="s">
        <v>583</v>
      </c>
      <c r="H54" s="2" t="s">
        <v>318</v>
      </c>
      <c r="I54" s="2" t="s">
        <v>58</v>
      </c>
      <c r="J54" s="2" t="s">
        <v>205</v>
      </c>
      <c r="K54" s="2">
        <v>969081221</v>
      </c>
      <c r="L54" s="2" t="s">
        <v>319</v>
      </c>
      <c r="M54" s="58" t="s">
        <v>636</v>
      </c>
      <c r="N54" s="2" t="s">
        <v>320</v>
      </c>
      <c r="O54" s="32">
        <v>1000</v>
      </c>
      <c r="P54" s="2" t="s">
        <v>504</v>
      </c>
      <c r="Q54" s="2" t="s">
        <v>495</v>
      </c>
    </row>
    <row r="55" spans="1:17" ht="101.25" customHeight="1" thickBot="1" x14ac:dyDescent="0.25">
      <c r="A55" s="32" t="s">
        <v>18</v>
      </c>
      <c r="B55" s="2" t="s">
        <v>226</v>
      </c>
      <c r="C55" s="69">
        <v>60</v>
      </c>
      <c r="D55" s="2">
        <v>202019370</v>
      </c>
      <c r="E55" s="2" t="s">
        <v>39</v>
      </c>
      <c r="F55" s="2" t="s">
        <v>160</v>
      </c>
      <c r="G55" s="2" t="s">
        <v>556</v>
      </c>
      <c r="H55" s="2" t="s">
        <v>227</v>
      </c>
      <c r="I55" s="2" t="s">
        <v>15</v>
      </c>
      <c r="J55" s="2" t="s">
        <v>228</v>
      </c>
      <c r="K55" s="2">
        <v>934279566</v>
      </c>
      <c r="L55" s="2" t="s">
        <v>229</v>
      </c>
      <c r="M55" s="58" t="s">
        <v>634</v>
      </c>
      <c r="N55" s="2" t="s">
        <v>230</v>
      </c>
      <c r="O55" s="32">
        <v>230</v>
      </c>
      <c r="P55" s="2" t="s">
        <v>672</v>
      </c>
      <c r="Q55" s="2" t="s">
        <v>524</v>
      </c>
    </row>
    <row r="56" spans="1:17" ht="101.25" customHeight="1" thickBot="1" x14ac:dyDescent="0.25">
      <c r="A56" s="32" t="s">
        <v>18</v>
      </c>
      <c r="B56" s="2" t="s">
        <v>45</v>
      </c>
      <c r="C56" s="69">
        <v>61</v>
      </c>
      <c r="D56" s="2">
        <v>2601065943</v>
      </c>
      <c r="E56" s="2" t="s">
        <v>22</v>
      </c>
      <c r="F56" s="2" t="s">
        <v>46</v>
      </c>
      <c r="G56" s="2" t="s">
        <v>500</v>
      </c>
      <c r="H56" s="2" t="s">
        <v>47</v>
      </c>
      <c r="I56" s="2" t="s">
        <v>48</v>
      </c>
      <c r="J56" s="2" t="s">
        <v>16</v>
      </c>
      <c r="K56" s="2">
        <v>393214523</v>
      </c>
      <c r="L56" s="2" t="s">
        <v>49</v>
      </c>
      <c r="M56" s="58" t="s">
        <v>630</v>
      </c>
      <c r="N56" s="2" t="s">
        <v>406</v>
      </c>
      <c r="O56" s="32">
        <v>100</v>
      </c>
      <c r="P56" s="2" t="s">
        <v>650</v>
      </c>
      <c r="Q56" s="2" t="s">
        <v>501</v>
      </c>
    </row>
    <row r="57" spans="1:17" ht="101.25" customHeight="1" thickBot="1" x14ac:dyDescent="0.25">
      <c r="A57" s="32" t="s">
        <v>18</v>
      </c>
      <c r="B57" s="2" t="s">
        <v>407</v>
      </c>
      <c r="C57" s="69">
        <v>62</v>
      </c>
      <c r="D57" s="2">
        <v>900991956</v>
      </c>
      <c r="E57" s="2" t="s">
        <v>50</v>
      </c>
      <c r="F57" s="2" t="s">
        <v>81</v>
      </c>
      <c r="G57" s="2" t="s">
        <v>502</v>
      </c>
      <c r="H57" s="2" t="s">
        <v>51</v>
      </c>
      <c r="I57" s="2" t="s">
        <v>52</v>
      </c>
      <c r="J57" s="2" t="s">
        <v>53</v>
      </c>
      <c r="K57" s="2">
        <v>985719598</v>
      </c>
      <c r="L57" s="2" t="s">
        <v>54</v>
      </c>
      <c r="M57" s="58" t="s">
        <v>630</v>
      </c>
      <c r="N57" s="2" t="s">
        <v>408</v>
      </c>
      <c r="O57" s="32">
        <v>50</v>
      </c>
      <c r="P57" s="2" t="s">
        <v>657</v>
      </c>
      <c r="Q57" s="2" t="s">
        <v>495</v>
      </c>
    </row>
    <row r="58" spans="1:17" ht="101.25" customHeight="1" thickBot="1" x14ac:dyDescent="0.25">
      <c r="A58" s="32" t="s">
        <v>18</v>
      </c>
      <c r="B58" s="77" t="s">
        <v>352</v>
      </c>
      <c r="C58" s="69">
        <v>63</v>
      </c>
      <c r="D58" s="77">
        <v>700837869</v>
      </c>
      <c r="E58" s="77" t="s">
        <v>39</v>
      </c>
      <c r="F58" s="77" t="s">
        <v>40</v>
      </c>
      <c r="G58" s="77" t="s">
        <v>592</v>
      </c>
      <c r="H58" s="77" t="s">
        <v>353</v>
      </c>
      <c r="I58" s="77" t="s">
        <v>354</v>
      </c>
      <c r="J58" s="77" t="s">
        <v>16</v>
      </c>
      <c r="K58" s="77">
        <v>367370403</v>
      </c>
      <c r="L58" s="77" t="s">
        <v>355</v>
      </c>
      <c r="M58" s="78" t="s">
        <v>634</v>
      </c>
      <c r="N58" s="2" t="s">
        <v>356</v>
      </c>
      <c r="O58" s="32">
        <v>30</v>
      </c>
      <c r="P58" s="2" t="s">
        <v>673</v>
      </c>
      <c r="Q58" s="2" t="s">
        <v>507</v>
      </c>
    </row>
    <row r="59" spans="1:17" ht="101.25" customHeight="1" thickBot="1" x14ac:dyDescent="0.25">
      <c r="A59" s="32" t="s">
        <v>18</v>
      </c>
      <c r="B59" s="77" t="s">
        <v>215</v>
      </c>
      <c r="C59" s="69">
        <v>64</v>
      </c>
      <c r="D59" s="77">
        <v>700837989</v>
      </c>
      <c r="E59" s="77" t="s">
        <v>39</v>
      </c>
      <c r="F59" s="77" t="s">
        <v>216</v>
      </c>
      <c r="G59" s="77" t="s">
        <v>553</v>
      </c>
      <c r="H59" s="77" t="s">
        <v>217</v>
      </c>
      <c r="I59" s="77" t="s">
        <v>70</v>
      </c>
      <c r="J59" s="77" t="s">
        <v>16</v>
      </c>
      <c r="K59" s="77">
        <v>975401996</v>
      </c>
      <c r="L59" s="77" t="s">
        <v>218</v>
      </c>
      <c r="M59" s="78" t="s">
        <v>630</v>
      </c>
      <c r="N59" s="2" t="s">
        <v>219</v>
      </c>
      <c r="O59" s="32">
        <v>100</v>
      </c>
      <c r="P59" s="2" t="s">
        <v>663</v>
      </c>
      <c r="Q59" s="2" t="s">
        <v>524</v>
      </c>
    </row>
    <row r="60" spans="1:17" ht="101.25" customHeight="1" thickBot="1" x14ac:dyDescent="0.25">
      <c r="A60" s="32" t="s">
        <v>18</v>
      </c>
      <c r="B60" s="2" t="s">
        <v>149</v>
      </c>
      <c r="C60" s="69">
        <v>65</v>
      </c>
      <c r="D60" s="2">
        <v>2400853729</v>
      </c>
      <c r="E60" s="2" t="s">
        <v>22</v>
      </c>
      <c r="F60" s="2" t="s">
        <v>150</v>
      </c>
      <c r="G60" s="2" t="s">
        <v>534</v>
      </c>
      <c r="H60" s="2" t="s">
        <v>151</v>
      </c>
      <c r="I60" s="2" t="s">
        <v>134</v>
      </c>
      <c r="J60" s="2" t="s">
        <v>109</v>
      </c>
      <c r="K60" s="2">
        <v>833327948</v>
      </c>
      <c r="L60" s="2" t="s">
        <v>413</v>
      </c>
      <c r="M60" s="58" t="s">
        <v>630</v>
      </c>
      <c r="N60" s="2" t="s">
        <v>152</v>
      </c>
      <c r="O60" s="32">
        <v>300</v>
      </c>
      <c r="P60" s="2" t="s">
        <v>665</v>
      </c>
      <c r="Q60" s="2" t="s">
        <v>535</v>
      </c>
    </row>
    <row r="61" spans="1:17" ht="101.25" customHeight="1" thickBot="1" x14ac:dyDescent="0.25">
      <c r="A61" s="32" t="s">
        <v>18</v>
      </c>
      <c r="B61" s="2" t="s">
        <v>80</v>
      </c>
      <c r="C61" s="69">
        <v>66</v>
      </c>
      <c r="D61" s="2">
        <v>2301226903</v>
      </c>
      <c r="E61" s="2" t="s">
        <v>22</v>
      </c>
      <c r="F61" s="2" t="s">
        <v>81</v>
      </c>
      <c r="G61" s="2" t="s">
        <v>514</v>
      </c>
      <c r="H61" s="2" t="s">
        <v>82</v>
      </c>
      <c r="I61" s="2" t="s">
        <v>48</v>
      </c>
      <c r="J61" s="2" t="s">
        <v>16</v>
      </c>
      <c r="K61" s="2">
        <v>796369734</v>
      </c>
      <c r="L61" s="2" t="s">
        <v>83</v>
      </c>
      <c r="M61" s="58" t="s">
        <v>630</v>
      </c>
      <c r="N61" s="2" t="s">
        <v>152</v>
      </c>
      <c r="O61" s="32">
        <v>50</v>
      </c>
      <c r="P61" s="2" t="s">
        <v>659</v>
      </c>
      <c r="Q61" s="2"/>
    </row>
    <row r="62" spans="1:17" ht="101.25" customHeight="1" thickBot="1" x14ac:dyDescent="0.25">
      <c r="A62" s="32" t="s">
        <v>18</v>
      </c>
      <c r="B62" s="73" t="s">
        <v>368</v>
      </c>
      <c r="C62" s="69">
        <v>67</v>
      </c>
      <c r="D62" s="73">
        <v>2301081239</v>
      </c>
      <c r="E62" s="73" t="s">
        <v>32</v>
      </c>
      <c r="F62" s="73" t="s">
        <v>369</v>
      </c>
      <c r="G62" s="73" t="s">
        <v>597</v>
      </c>
      <c r="H62" s="73" t="s">
        <v>370</v>
      </c>
      <c r="I62" s="73" t="s">
        <v>106</v>
      </c>
      <c r="J62" s="73" t="s">
        <v>371</v>
      </c>
      <c r="K62" s="73">
        <v>934437065</v>
      </c>
      <c r="L62" s="73" t="s">
        <v>372</v>
      </c>
      <c r="M62" s="74" t="s">
        <v>651</v>
      </c>
      <c r="N62" s="2" t="s">
        <v>373</v>
      </c>
      <c r="O62" s="32">
        <v>10</v>
      </c>
      <c r="P62" s="2" t="s">
        <v>652</v>
      </c>
      <c r="Q62" s="2"/>
    </row>
    <row r="63" spans="1:17" ht="101.25" customHeight="1" thickBot="1" x14ac:dyDescent="0.25">
      <c r="A63" s="32" t="s">
        <v>18</v>
      </c>
      <c r="B63" s="73" t="s">
        <v>84</v>
      </c>
      <c r="C63" s="69">
        <v>68</v>
      </c>
      <c r="D63" s="2">
        <v>2500598416</v>
      </c>
      <c r="E63" s="2" t="s">
        <v>32</v>
      </c>
      <c r="F63" s="73" t="s">
        <v>85</v>
      </c>
      <c r="G63" s="2" t="s">
        <v>516</v>
      </c>
      <c r="H63" s="2" t="s">
        <v>86</v>
      </c>
      <c r="I63" s="2" t="s">
        <v>87</v>
      </c>
      <c r="J63" s="2" t="s">
        <v>77</v>
      </c>
      <c r="K63" s="2">
        <v>976377187</v>
      </c>
      <c r="L63" s="2" t="s">
        <v>88</v>
      </c>
      <c r="M63" s="74" t="s">
        <v>651</v>
      </c>
      <c r="N63" s="2" t="s">
        <v>89</v>
      </c>
      <c r="O63" s="32">
        <v>50</v>
      </c>
      <c r="P63" s="2" t="s">
        <v>660</v>
      </c>
      <c r="Q63" s="2" t="s">
        <v>517</v>
      </c>
    </row>
    <row r="64" spans="1:17" ht="101.25" customHeight="1" thickBot="1" x14ac:dyDescent="0.25">
      <c r="A64" s="32" t="s">
        <v>18</v>
      </c>
      <c r="B64" s="73" t="s">
        <v>130</v>
      </c>
      <c r="C64" s="69">
        <v>69</v>
      </c>
      <c r="D64" s="2">
        <v>2301195652</v>
      </c>
      <c r="E64" s="2" t="s">
        <v>131</v>
      </c>
      <c r="F64" s="73" t="s">
        <v>132</v>
      </c>
      <c r="G64" s="2" t="s">
        <v>529</v>
      </c>
      <c r="H64" s="2" t="s">
        <v>133</v>
      </c>
      <c r="I64" s="2" t="s">
        <v>134</v>
      </c>
      <c r="J64" s="2" t="s">
        <v>135</v>
      </c>
      <c r="K64" s="2">
        <v>886889333</v>
      </c>
      <c r="L64" s="2" t="s">
        <v>136</v>
      </c>
      <c r="M64" s="74" t="s">
        <v>651</v>
      </c>
      <c r="N64" s="2" t="s">
        <v>137</v>
      </c>
      <c r="O64" s="32">
        <v>60</v>
      </c>
      <c r="P64" s="2" t="s">
        <v>655</v>
      </c>
      <c r="Q64" s="2" t="s">
        <v>495</v>
      </c>
    </row>
    <row r="65" spans="1:17" ht="101.25" customHeight="1" thickBot="1" x14ac:dyDescent="0.25">
      <c r="A65" s="33" t="s">
        <v>44</v>
      </c>
      <c r="B65" s="73" t="s">
        <v>431</v>
      </c>
      <c r="C65" s="69">
        <v>70</v>
      </c>
      <c r="D65" s="2">
        <v>101839176</v>
      </c>
      <c r="E65" s="2" t="s">
        <v>131</v>
      </c>
      <c r="F65" s="73" t="s">
        <v>432</v>
      </c>
      <c r="G65" s="2" t="s">
        <v>600</v>
      </c>
      <c r="H65" s="2" t="s">
        <v>433</v>
      </c>
      <c r="I65" s="2" t="s">
        <v>434</v>
      </c>
      <c r="J65" s="2" t="s">
        <v>273</v>
      </c>
      <c r="K65" s="2">
        <v>904646952</v>
      </c>
      <c r="L65" s="2" t="s">
        <v>435</v>
      </c>
      <c r="M65" s="74" t="s">
        <v>651</v>
      </c>
      <c r="N65" s="2" t="s">
        <v>436</v>
      </c>
      <c r="O65" s="32">
        <v>20</v>
      </c>
      <c r="P65" s="2" t="s">
        <v>652</v>
      </c>
      <c r="Q65" s="27"/>
    </row>
    <row r="66" spans="1:17" ht="101.25" customHeight="1" thickBot="1" x14ac:dyDescent="0.25">
      <c r="A66" s="35" t="s">
        <v>207</v>
      </c>
      <c r="B66" s="2" t="s">
        <v>240</v>
      </c>
      <c r="C66" s="67" t="s">
        <v>639</v>
      </c>
      <c r="D66" s="2">
        <v>101125340</v>
      </c>
      <c r="E66" s="2" t="s">
        <v>50</v>
      </c>
      <c r="F66" s="2" t="s">
        <v>241</v>
      </c>
      <c r="G66" s="2" t="s">
        <v>560</v>
      </c>
      <c r="H66" s="2" t="s">
        <v>242</v>
      </c>
      <c r="I66" s="2" t="s">
        <v>70</v>
      </c>
      <c r="J66" s="2" t="s">
        <v>205</v>
      </c>
      <c r="K66" s="2">
        <v>358553162</v>
      </c>
      <c r="L66" s="2" t="s">
        <v>243</v>
      </c>
      <c r="M66" s="58" t="s">
        <v>634</v>
      </c>
      <c r="N66" s="2" t="s">
        <v>244</v>
      </c>
      <c r="O66" s="32">
        <v>300</v>
      </c>
      <c r="P66" s="2" t="s">
        <v>546</v>
      </c>
      <c r="Q66" s="30" t="s">
        <v>495</v>
      </c>
    </row>
    <row r="67" spans="1:17" ht="101.25" customHeight="1" thickBot="1" x14ac:dyDescent="0.25">
      <c r="A67" s="35" t="s">
        <v>207</v>
      </c>
      <c r="B67" s="2" t="s">
        <v>549</v>
      </c>
      <c r="C67" s="67" t="s">
        <v>640</v>
      </c>
      <c r="D67" s="2">
        <v>101210878</v>
      </c>
      <c r="E67" s="2" t="s">
        <v>50</v>
      </c>
      <c r="F67" s="2" t="s">
        <v>202</v>
      </c>
      <c r="G67" s="2" t="s">
        <v>550</v>
      </c>
      <c r="H67" s="2" t="s">
        <v>203</v>
      </c>
      <c r="I67" s="2" t="s">
        <v>204</v>
      </c>
      <c r="J67" s="2" t="s">
        <v>205</v>
      </c>
      <c r="K67" s="2">
        <v>384500332</v>
      </c>
      <c r="L67" s="2" t="s">
        <v>206</v>
      </c>
      <c r="M67" s="58" t="s">
        <v>634</v>
      </c>
      <c r="N67" s="65">
        <v>6</v>
      </c>
      <c r="O67" s="32">
        <v>20</v>
      </c>
      <c r="P67" s="2" t="s">
        <v>643</v>
      </c>
      <c r="Q67" s="30" t="s">
        <v>495</v>
      </c>
    </row>
    <row r="68" spans="1:17" ht="101.25" customHeight="1" thickBot="1" x14ac:dyDescent="0.25">
      <c r="A68" s="35" t="s">
        <v>207</v>
      </c>
      <c r="B68" s="2" t="s">
        <v>334</v>
      </c>
      <c r="C68" s="67" t="s">
        <v>641</v>
      </c>
      <c r="D68" s="2">
        <v>2300297891</v>
      </c>
      <c r="E68" s="2" t="s">
        <v>39</v>
      </c>
      <c r="F68" s="2" t="s">
        <v>81</v>
      </c>
      <c r="G68" s="2" t="s">
        <v>587</v>
      </c>
      <c r="H68" s="2" t="s">
        <v>335</v>
      </c>
      <c r="I68" s="2" t="s">
        <v>336</v>
      </c>
      <c r="J68" s="2" t="s">
        <v>205</v>
      </c>
      <c r="K68" s="2">
        <v>975736428</v>
      </c>
      <c r="L68" s="2" t="s">
        <v>337</v>
      </c>
      <c r="M68" s="58" t="s">
        <v>635</v>
      </c>
      <c r="N68" s="2" t="s">
        <v>338</v>
      </c>
      <c r="O68" s="32">
        <v>1000</v>
      </c>
      <c r="P68" s="2" t="s">
        <v>644</v>
      </c>
      <c r="Q68" s="30" t="s">
        <v>524</v>
      </c>
    </row>
    <row r="69" spans="1:17" ht="15.75" customHeight="1" x14ac:dyDescent="0.2">
      <c r="M69" s="59">
        <f>SUBTOTAL(3,M2:M68)</f>
        <v>67</v>
      </c>
    </row>
  </sheetData>
  <autoFilter ref="A1:P68" xr:uid="{00000000-0009-0000-0000-000004000000}"/>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NHVL 2024</vt:lpstr>
      <vt:lpstr>Tổng hợp</vt:lpstr>
      <vt:lpstr>Nhà tài trợ</vt:lpstr>
      <vt:lpstr>Đăng ký phòng PV</vt:lpstr>
      <vt:lpstr>Gian hàng (gốc)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Tran Viet Hoi</cp:lastModifiedBy>
  <cp:lastPrinted>2024-03-26T00:26:09Z</cp:lastPrinted>
  <dcterms:modified xsi:type="dcterms:W3CDTF">2024-03-26T00:28:36Z</dcterms:modified>
</cp:coreProperties>
</file>